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345" windowWidth="15120" windowHeight="7770" activeTab="9"/>
  </bookViews>
  <sheets>
    <sheet name="Лист1" sheetId="1" r:id="rId1"/>
    <sheet name="Лист2" sheetId="2" r:id="rId2"/>
    <sheet name="Лист3" sheetId="3" r:id="rId3"/>
    <sheet name="Лист4" sheetId="4" r:id="rId4"/>
    <sheet name="Лист5" sheetId="5" r:id="rId5"/>
    <sheet name="Лист6" sheetId="6" r:id="rId6"/>
    <sheet name="Лист7" sheetId="7" r:id="rId7"/>
    <sheet name="Лист8" sheetId="8" r:id="rId8"/>
    <sheet name="Лист9" sheetId="9" r:id="rId9"/>
    <sheet name="Лист10" sheetId="10" r:id="rId10"/>
    <sheet name="Лист11" sheetId="11" r:id="rId11"/>
    <sheet name="Лист12" sheetId="12" r:id="rId12"/>
  </sheets>
  <calcPr calcId="145621"/>
</workbook>
</file>

<file path=xl/calcChain.xml><?xml version="1.0" encoding="utf-8"?>
<calcChain xmlns="http://schemas.openxmlformats.org/spreadsheetml/2006/main">
  <c r="Q13" i="1" l="1"/>
  <c r="R13" i="1"/>
  <c r="S13" i="1"/>
  <c r="T13" i="1"/>
  <c r="U13" i="1"/>
  <c r="V13" i="1"/>
  <c r="W13" i="1"/>
  <c r="X13" i="1"/>
  <c r="Y13" i="1"/>
  <c r="Z13" i="1"/>
  <c r="AA13" i="1"/>
  <c r="AB13" i="1"/>
  <c r="P23" i="1"/>
  <c r="Q23" i="1"/>
  <c r="R23" i="1"/>
  <c r="S23" i="1"/>
  <c r="T23" i="1"/>
  <c r="U23" i="1"/>
  <c r="V23" i="1"/>
  <c r="W23" i="1"/>
  <c r="X23" i="1"/>
  <c r="Y23" i="1"/>
  <c r="Z23" i="1"/>
  <c r="AA23" i="1"/>
  <c r="AB23" i="1"/>
  <c r="D13" i="1"/>
  <c r="E13" i="1"/>
  <c r="F13" i="1"/>
  <c r="G13" i="1"/>
  <c r="H13" i="1"/>
  <c r="I13" i="1"/>
  <c r="J13" i="1"/>
  <c r="K13" i="1"/>
  <c r="L13" i="1"/>
  <c r="M13" i="1"/>
  <c r="N13" i="1"/>
  <c r="O13" i="1"/>
  <c r="D23" i="1"/>
  <c r="E23" i="1"/>
  <c r="F23" i="1"/>
  <c r="G23" i="1"/>
  <c r="H23" i="1"/>
  <c r="I23" i="1"/>
  <c r="J23" i="1"/>
  <c r="K23" i="1"/>
  <c r="L23" i="1"/>
  <c r="M23" i="1"/>
  <c r="N23" i="1"/>
  <c r="O23" i="1"/>
  <c r="G14" i="7" l="1"/>
  <c r="F14" i="7"/>
  <c r="E14" i="7"/>
  <c r="D14" i="7"/>
  <c r="T22" i="4"/>
  <c r="S22" i="4"/>
  <c r="F13" i="4"/>
  <c r="E13" i="4" l="1"/>
  <c r="G13" i="4"/>
  <c r="H13" i="4"/>
  <c r="I13" i="4"/>
  <c r="J13" i="4"/>
  <c r="K13" i="4"/>
  <c r="L13" i="4"/>
  <c r="M13" i="4"/>
  <c r="N13" i="4"/>
  <c r="O13" i="4"/>
  <c r="D13" i="4"/>
  <c r="E13" i="8"/>
  <c r="F13" i="8"/>
  <c r="G13" i="8"/>
  <c r="H13" i="8"/>
  <c r="I13" i="8"/>
  <c r="J13" i="8"/>
  <c r="K13" i="8"/>
  <c r="L13" i="8"/>
  <c r="M13" i="8"/>
  <c r="N13" i="8"/>
  <c r="O13" i="8"/>
  <c r="D13" i="8"/>
  <c r="H14" i="7"/>
  <c r="I14" i="7"/>
  <c r="J14" i="7"/>
  <c r="K14" i="7"/>
  <c r="L14" i="7"/>
  <c r="M14" i="7"/>
  <c r="N14" i="7"/>
  <c r="J13" i="5" l="1"/>
  <c r="K13" i="5"/>
  <c r="N13" i="5"/>
  <c r="O13" i="5"/>
  <c r="E23" i="4"/>
  <c r="C7" i="11" s="1"/>
  <c r="F23" i="4"/>
  <c r="G23" i="4"/>
  <c r="H23" i="4"/>
  <c r="I23" i="4"/>
  <c r="H7" i="11" s="1"/>
  <c r="J23" i="4"/>
  <c r="G7" i="11" s="1"/>
  <c r="K23" i="4"/>
  <c r="I7" i="11" s="1"/>
  <c r="L23" i="4"/>
  <c r="J7" i="11" s="1"/>
  <c r="M23" i="4"/>
  <c r="N23" i="4"/>
  <c r="L7" i="11" s="1"/>
  <c r="O23" i="4"/>
  <c r="M7" i="11" s="1"/>
  <c r="D23" i="4"/>
  <c r="B7" i="11" s="1"/>
  <c r="E10" i="3"/>
  <c r="F10" i="3"/>
  <c r="G10" i="3"/>
  <c r="H10" i="3"/>
  <c r="I10" i="3"/>
  <c r="J10" i="3"/>
  <c r="K10" i="3"/>
  <c r="L10" i="3"/>
  <c r="M10" i="3"/>
  <c r="N10" i="3"/>
  <c r="O10" i="3"/>
  <c r="D10" i="3"/>
  <c r="E11" i="2"/>
  <c r="F11" i="2"/>
  <c r="G11" i="2"/>
  <c r="G21" i="2" s="1"/>
  <c r="H11" i="2"/>
  <c r="I11" i="2"/>
  <c r="J11" i="2"/>
  <c r="K11" i="2"/>
  <c r="L11" i="2"/>
  <c r="M11" i="2"/>
  <c r="N11" i="2"/>
  <c r="O11" i="2"/>
  <c r="D11" i="2"/>
  <c r="D21" i="2" s="1"/>
  <c r="B5" i="11" s="1"/>
  <c r="K21" i="2" l="1"/>
  <c r="I5" i="11" s="1"/>
  <c r="O21" i="2"/>
  <c r="M5" i="11" s="1"/>
  <c r="F21" i="2"/>
  <c r="L21" i="2"/>
  <c r="J5" i="11" s="1"/>
  <c r="H21" i="2"/>
  <c r="J21" i="2"/>
  <c r="G5" i="11" s="1"/>
  <c r="M21" i="2"/>
  <c r="K5" i="11" s="1"/>
  <c r="N21" i="2"/>
  <c r="L5" i="11" s="1"/>
  <c r="I21" i="2"/>
  <c r="H5" i="11" s="1"/>
  <c r="O20" i="3"/>
  <c r="M6" i="11" s="1"/>
  <c r="K20" i="3"/>
  <c r="I6" i="11" s="1"/>
  <c r="N20" i="3"/>
  <c r="L6" i="11" s="1"/>
  <c r="E21" i="2"/>
  <c r="C5" i="11" s="1"/>
  <c r="O24" i="5"/>
  <c r="M8" i="11" s="1"/>
  <c r="N24" i="5"/>
  <c r="L8" i="11" s="1"/>
  <c r="K24" i="5"/>
  <c r="I8" i="11" s="1"/>
  <c r="O14" i="10" l="1"/>
  <c r="O24" i="10" s="1"/>
  <c r="M13" i="11" s="1"/>
  <c r="N14" i="10"/>
  <c r="N24" i="10" s="1"/>
  <c r="L13" i="11" s="1"/>
  <c r="M14" i="10"/>
  <c r="M24" i="10" s="1"/>
  <c r="K13" i="11" s="1"/>
  <c r="L14" i="10"/>
  <c r="L24" i="10" s="1"/>
  <c r="J13" i="11" s="1"/>
  <c r="K14" i="10"/>
  <c r="K24" i="10" s="1"/>
  <c r="I13" i="11" s="1"/>
  <c r="J14" i="10"/>
  <c r="J24" i="10" s="1"/>
  <c r="G13" i="11" s="1"/>
  <c r="I14" i="10"/>
  <c r="I24" i="10" s="1"/>
  <c r="H13" i="11" s="1"/>
  <c r="H14" i="10"/>
  <c r="H24" i="10" s="1"/>
  <c r="G14" i="10"/>
  <c r="G24" i="10" s="1"/>
  <c r="F14" i="10"/>
  <c r="F24" i="10" s="1"/>
  <c r="E14" i="10"/>
  <c r="E24" i="10" s="1"/>
  <c r="C13" i="11" s="1"/>
  <c r="D14" i="10"/>
  <c r="D24" i="10" s="1"/>
  <c r="B13" i="11" s="1"/>
  <c r="AB24" i="10"/>
  <c r="Z13" i="11" s="1"/>
  <c r="AA24" i="10"/>
  <c r="Y13" i="11" s="1"/>
  <c r="Z24" i="10"/>
  <c r="X13" i="11" s="1"/>
  <c r="Y24" i="10"/>
  <c r="W13" i="11" s="1"/>
  <c r="X24" i="10"/>
  <c r="V13" i="11" s="1"/>
  <c r="W24" i="10"/>
  <c r="T13" i="11" s="1"/>
  <c r="V24" i="10"/>
  <c r="U13" i="11" s="1"/>
  <c r="U24" i="10"/>
  <c r="T24" i="10"/>
  <c r="R13" i="11" s="1"/>
  <c r="S24" i="10"/>
  <c r="Q13" i="11" s="1"/>
  <c r="R24" i="10"/>
  <c r="P13" i="11" s="1"/>
  <c r="Q24" i="10"/>
  <c r="O13" i="11" s="1"/>
  <c r="O13" i="9"/>
  <c r="O23" i="9" s="1"/>
  <c r="M12" i="11" s="1"/>
  <c r="N13" i="9"/>
  <c r="N23" i="9" s="1"/>
  <c r="L12" i="11" s="1"/>
  <c r="M13" i="9"/>
  <c r="M23" i="9" s="1"/>
  <c r="K12" i="11" s="1"/>
  <c r="L13" i="9"/>
  <c r="L23" i="9" s="1"/>
  <c r="J12" i="11" s="1"/>
  <c r="K13" i="9"/>
  <c r="K23" i="9" s="1"/>
  <c r="I12" i="11" s="1"/>
  <c r="J13" i="9"/>
  <c r="J23" i="9" s="1"/>
  <c r="G12" i="11" s="1"/>
  <c r="I13" i="9"/>
  <c r="I23" i="9" s="1"/>
  <c r="H12" i="11" s="1"/>
  <c r="H13" i="9"/>
  <c r="H23" i="9" s="1"/>
  <c r="G13" i="9"/>
  <c r="G23" i="9" s="1"/>
  <c r="F13" i="9"/>
  <c r="F23" i="9" s="1"/>
  <c r="E13" i="9"/>
  <c r="E23" i="9" s="1"/>
  <c r="C12" i="11" s="1"/>
  <c r="D13" i="9"/>
  <c r="D23" i="9" s="1"/>
  <c r="B12" i="11" s="1"/>
  <c r="AB23" i="9"/>
  <c r="Z12" i="11" s="1"/>
  <c r="AA23" i="9"/>
  <c r="Y12" i="11" s="1"/>
  <c r="Z23" i="9"/>
  <c r="X12" i="11" s="1"/>
  <c r="Y23" i="9"/>
  <c r="W12" i="11" s="1"/>
  <c r="X23" i="9"/>
  <c r="V12" i="11" s="1"/>
  <c r="W23" i="9"/>
  <c r="T12" i="11" s="1"/>
  <c r="V23" i="9"/>
  <c r="U12" i="11" s="1"/>
  <c r="U23" i="9"/>
  <c r="T23" i="9"/>
  <c r="R12" i="11" s="1"/>
  <c r="S23" i="9"/>
  <c r="Q12" i="11" s="1"/>
  <c r="R23" i="9"/>
  <c r="P12" i="11" s="1"/>
  <c r="Q23" i="9"/>
  <c r="O12" i="11" s="1"/>
  <c r="D23" i="8"/>
  <c r="B11" i="11" s="1"/>
  <c r="AB23" i="8"/>
  <c r="Z11" i="11" s="1"/>
  <c r="AA23" i="8"/>
  <c r="Y11" i="11" s="1"/>
  <c r="O14" i="7"/>
  <c r="O24" i="7" s="1"/>
  <c r="M10" i="11" s="1"/>
  <c r="N24" i="7"/>
  <c r="L10" i="11" s="1"/>
  <c r="M24" i="7"/>
  <c r="K10" i="11" s="1"/>
  <c r="L24" i="7"/>
  <c r="J10" i="11" s="1"/>
  <c r="K24" i="7"/>
  <c r="I10" i="11" s="1"/>
  <c r="J24" i="7"/>
  <c r="G10" i="11" s="1"/>
  <c r="I24" i="7"/>
  <c r="H10" i="11" s="1"/>
  <c r="H24" i="7"/>
  <c r="G24" i="7"/>
  <c r="F24" i="7"/>
  <c r="E24" i="7"/>
  <c r="C10" i="11" s="1"/>
  <c r="D24" i="7"/>
  <c r="B10" i="11" s="1"/>
  <c r="AB24" i="7"/>
  <c r="Z10" i="11" s="1"/>
  <c r="AA24" i="7"/>
  <c r="Y10" i="11" s="1"/>
  <c r="Y24" i="7"/>
  <c r="W10" i="11" s="1"/>
  <c r="X24" i="7"/>
  <c r="V10" i="11" s="1"/>
  <c r="W24" i="7"/>
  <c r="T10" i="11" s="1"/>
  <c r="U24" i="7"/>
  <c r="T24" i="7"/>
  <c r="R10" i="11" s="1"/>
  <c r="S24" i="7"/>
  <c r="Q10" i="11" s="1"/>
  <c r="Q24" i="7"/>
  <c r="O10" i="11" s="1"/>
  <c r="O13" i="6"/>
  <c r="N13" i="6"/>
  <c r="M13" i="6"/>
  <c r="L13" i="6"/>
  <c r="K13" i="6"/>
  <c r="J13" i="6"/>
  <c r="I13" i="6"/>
  <c r="I22" i="6" s="1"/>
  <c r="H9" i="11" s="1"/>
  <c r="H13" i="6"/>
  <c r="G13" i="6"/>
  <c r="F13" i="6"/>
  <c r="E13" i="6"/>
  <c r="D13" i="6"/>
  <c r="E22" i="6" l="1"/>
  <c r="R22" i="6"/>
  <c r="P9" i="11" s="1"/>
  <c r="Q22" i="6"/>
  <c r="O9" i="11" s="1"/>
  <c r="D22" i="6"/>
  <c r="B9" i="11" s="1"/>
  <c r="AB22" i="6"/>
  <c r="Z9" i="11" s="1"/>
  <c r="V24" i="7"/>
  <c r="U10" i="11" s="1"/>
  <c r="Z24" i="7"/>
  <c r="X10" i="11" s="1"/>
  <c r="R24" i="7"/>
  <c r="P10" i="11" s="1"/>
  <c r="Z22" i="6"/>
  <c r="X9" i="11" s="1"/>
  <c r="M22" i="6"/>
  <c r="K9" i="11" s="1"/>
  <c r="Y22" i="6"/>
  <c r="W9" i="11" s="1"/>
  <c r="X22" i="6"/>
  <c r="V9" i="11" s="1"/>
  <c r="V22" i="6"/>
  <c r="U9" i="11" s="1"/>
  <c r="U22" i="6"/>
  <c r="H22" i="6"/>
  <c r="G22" i="6"/>
  <c r="T22" i="6"/>
  <c r="R9" i="11" s="1"/>
  <c r="S22" i="6"/>
  <c r="Q9" i="11" s="1"/>
  <c r="W22" i="6"/>
  <c r="T9" i="11" s="1"/>
  <c r="AA22" i="6"/>
  <c r="Y9" i="11" s="1"/>
  <c r="F22" i="6"/>
  <c r="K22" i="6"/>
  <c r="I9" i="11" s="1"/>
  <c r="O22" i="6"/>
  <c r="M9" i="11" s="1"/>
  <c r="R23" i="8"/>
  <c r="P11" i="11" s="1"/>
  <c r="T23" i="8"/>
  <c r="R11" i="11" s="1"/>
  <c r="X23" i="8"/>
  <c r="V11" i="11" s="1"/>
  <c r="Z23" i="8"/>
  <c r="X11" i="11" s="1"/>
  <c r="O23" i="8"/>
  <c r="M11" i="11" s="1"/>
  <c r="Q23" i="8"/>
  <c r="O11" i="11" s="1"/>
  <c r="S23" i="8"/>
  <c r="Q11" i="11" s="1"/>
  <c r="U23" i="8"/>
  <c r="W23" i="8"/>
  <c r="T11" i="11" s="1"/>
  <c r="Y23" i="8"/>
  <c r="W11" i="11" s="1"/>
  <c r="N23" i="8"/>
  <c r="L11" i="11" s="1"/>
  <c r="J22" i="6"/>
  <c r="G9" i="11" s="1"/>
  <c r="L22" i="6"/>
  <c r="J9" i="11" s="1"/>
  <c r="N22" i="6"/>
  <c r="L9" i="11" s="1"/>
  <c r="M23" i="8"/>
  <c r="K11" i="11" s="1"/>
  <c r="L23" i="8"/>
  <c r="J11" i="11" s="1"/>
  <c r="K23" i="8"/>
  <c r="I11" i="11" s="1"/>
  <c r="J23" i="8"/>
  <c r="G11" i="11" s="1"/>
  <c r="V23" i="8"/>
  <c r="U11" i="11" s="1"/>
  <c r="I23" i="8"/>
  <c r="H11" i="11" s="1"/>
  <c r="H23" i="8"/>
  <c r="G23" i="8"/>
  <c r="F23" i="8"/>
  <c r="E23" i="8"/>
  <c r="C11" i="11" s="1"/>
  <c r="U24" i="5" l="1"/>
  <c r="V24" i="5"/>
  <c r="U8" i="11" s="1"/>
  <c r="X24" i="5"/>
  <c r="V8" i="11" s="1"/>
  <c r="Z24" i="5"/>
  <c r="AA24" i="5"/>
  <c r="Y8" i="11" s="1"/>
  <c r="AB24" i="5"/>
  <c r="Z8" i="11" s="1"/>
  <c r="R22" i="4"/>
  <c r="U22" i="4"/>
  <c r="V22" i="4"/>
  <c r="W22" i="4"/>
  <c r="X22" i="4"/>
  <c r="Y22" i="4"/>
  <c r="Z22" i="4"/>
  <c r="AA22" i="4"/>
  <c r="AB22" i="4"/>
  <c r="Q22" i="4"/>
  <c r="T20" i="3"/>
  <c r="Z20" i="3"/>
  <c r="R21" i="2"/>
  <c r="S21" i="2"/>
  <c r="T21" i="2"/>
  <c r="U21" i="2"/>
  <c r="V21" i="2"/>
  <c r="U5" i="11" s="1"/>
  <c r="W21" i="2"/>
  <c r="T5" i="11" s="1"/>
  <c r="X21" i="2"/>
  <c r="V5" i="11" s="1"/>
  <c r="Y21" i="2"/>
  <c r="W5" i="11" s="1"/>
  <c r="Z21" i="2"/>
  <c r="AA21" i="2"/>
  <c r="Y5" i="11" s="1"/>
  <c r="AB21" i="2"/>
  <c r="Z5" i="11" s="1"/>
  <c r="Q21" i="2"/>
  <c r="S24" i="5" l="1"/>
  <c r="Q8" i="11" s="1"/>
  <c r="T24" i="5"/>
  <c r="Q20" i="3"/>
  <c r="AA20" i="3"/>
  <c r="Y6" i="11" s="1"/>
  <c r="Y20" i="3"/>
  <c r="W6" i="11" s="1"/>
  <c r="W20" i="3"/>
  <c r="T6" i="11" s="1"/>
  <c r="U20" i="3"/>
  <c r="S20" i="3"/>
  <c r="Q6" i="11" s="1"/>
  <c r="Q23" i="4"/>
  <c r="AA23" i="4"/>
  <c r="Y7" i="11" s="1"/>
  <c r="Y23" i="4"/>
  <c r="W7" i="11" s="1"/>
  <c r="W23" i="4"/>
  <c r="T7" i="11" s="1"/>
  <c r="U23" i="4"/>
  <c r="S23" i="4"/>
  <c r="Q7" i="11" s="1"/>
  <c r="AB20" i="3"/>
  <c r="Z6" i="11" s="1"/>
  <c r="X20" i="3"/>
  <c r="V6" i="11" s="1"/>
  <c r="V20" i="3"/>
  <c r="U6" i="11" s="1"/>
  <c r="R20" i="3"/>
  <c r="AB23" i="4"/>
  <c r="Z7" i="11" s="1"/>
  <c r="Z23" i="4"/>
  <c r="X23" i="4"/>
  <c r="V7" i="11" s="1"/>
  <c r="V23" i="4"/>
  <c r="U7" i="11" s="1"/>
  <c r="T23" i="4"/>
  <c r="R23" i="4"/>
  <c r="R24" i="5"/>
  <c r="Q24" i="5"/>
  <c r="G4" i="11"/>
  <c r="L4" i="11"/>
  <c r="L14" i="11" s="1"/>
  <c r="M4" i="11"/>
  <c r="M14" i="11" s="1"/>
  <c r="V4" i="11"/>
  <c r="Y4" i="11"/>
  <c r="Z4" i="11"/>
  <c r="V14" i="11" l="1"/>
  <c r="Y14" i="11"/>
  <c r="Z14" i="11"/>
  <c r="M13" i="5"/>
  <c r="M24" i="5" s="1"/>
  <c r="K8" i="11" s="1"/>
  <c r="L13" i="5"/>
  <c r="I13" i="5"/>
  <c r="I24" i="5" s="1"/>
  <c r="H8" i="11" s="1"/>
  <c r="H13" i="5"/>
  <c r="H24" i="5" s="1"/>
  <c r="G13" i="5"/>
  <c r="G24" i="5" s="1"/>
  <c r="F13" i="5"/>
  <c r="F24" i="5" s="1"/>
  <c r="E13" i="5"/>
  <c r="E24" i="5" s="1"/>
  <c r="C8" i="11" s="1"/>
  <c r="D13" i="5"/>
  <c r="D24" i="5" s="1"/>
  <c r="B8" i="11" s="1"/>
  <c r="W24" i="5" l="1"/>
  <c r="T8" i="11" s="1"/>
  <c r="Y24" i="5"/>
  <c r="W8" i="11" s="1"/>
  <c r="G20" i="3" l="1"/>
  <c r="I20" i="3"/>
  <c r="L20" i="3"/>
  <c r="E20" i="3"/>
  <c r="D20" i="3"/>
  <c r="F20" i="3"/>
  <c r="H20" i="3"/>
  <c r="J20" i="3"/>
  <c r="M20" i="3"/>
  <c r="T4" i="11"/>
  <c r="X4" i="11" l="1"/>
  <c r="K6" i="11"/>
  <c r="G6" i="11"/>
  <c r="B6" i="11"/>
  <c r="C6" i="11"/>
  <c r="J6" i="11"/>
  <c r="H6" i="11"/>
  <c r="L24" i="5" l="1"/>
  <c r="J8" i="11" s="1"/>
  <c r="J24" i="5"/>
  <c r="G8" i="11" s="1"/>
  <c r="W4" i="11"/>
  <c r="U4" i="11"/>
  <c r="C4" i="11"/>
  <c r="B4" i="11"/>
  <c r="H4" i="11"/>
  <c r="D4" i="11" l="1"/>
  <c r="D12" i="11"/>
  <c r="S12" i="11"/>
  <c r="E12" i="11"/>
  <c r="D11" i="11"/>
  <c r="O7" i="11"/>
  <c r="S7" i="11"/>
  <c r="X7" i="11"/>
  <c r="R4" i="11"/>
  <c r="S6" i="11"/>
  <c r="P7" i="11"/>
  <c r="S9" i="11"/>
  <c r="S10" i="11"/>
  <c r="O6" i="11"/>
  <c r="F13" i="11"/>
  <c r="D13" i="11"/>
  <c r="F10" i="11"/>
  <c r="X8" i="11"/>
  <c r="F8" i="11"/>
  <c r="R7" i="11"/>
  <c r="D7" i="11"/>
  <c r="P6" i="11"/>
  <c r="R6" i="11"/>
  <c r="E6" i="11"/>
  <c r="X6" i="11"/>
  <c r="D6" i="11"/>
  <c r="F6" i="11"/>
  <c r="E5" i="11"/>
  <c r="R5" i="11"/>
  <c r="P5" i="11"/>
  <c r="E13" i="11"/>
  <c r="E9" i="11"/>
  <c r="F9" i="11"/>
  <c r="D9" i="11"/>
  <c r="C9" i="11"/>
  <c r="R8" i="11"/>
  <c r="D8" i="11"/>
  <c r="P8" i="11"/>
  <c r="F7" i="11"/>
  <c r="E7" i="11"/>
  <c r="O8" i="11"/>
  <c r="S8" i="11"/>
  <c r="K7" i="11"/>
  <c r="D5" i="11"/>
  <c r="F5" i="11"/>
  <c r="S11" i="11"/>
  <c r="E11" i="11"/>
  <c r="F11" i="11"/>
  <c r="F12" i="11"/>
  <c r="E10" i="11"/>
  <c r="D10" i="11"/>
  <c r="F4" i="11"/>
  <c r="E8" i="11"/>
  <c r="E4" i="11"/>
  <c r="S4" i="11" l="1"/>
  <c r="Q4" i="11"/>
  <c r="P4" i="11"/>
  <c r="O4" i="11"/>
  <c r="R14" i="11"/>
  <c r="G14" i="11"/>
  <c r="S5" i="11"/>
  <c r="O5" i="11"/>
  <c r="Q5" i="11"/>
  <c r="X5" i="11"/>
  <c r="S13" i="11"/>
  <c r="F14" i="11"/>
  <c r="D14" i="11"/>
  <c r="C14" i="11"/>
  <c r="E14" i="11"/>
  <c r="O14" i="11" l="1"/>
  <c r="P14" i="11"/>
  <c r="T14" i="11"/>
  <c r="S14" i="11"/>
  <c r="Q14" i="11"/>
  <c r="I4" i="11"/>
  <c r="I14" i="11" s="1"/>
  <c r="J4" i="11"/>
  <c r="K4" i="11"/>
  <c r="B14" i="11" l="1"/>
  <c r="X14" i="11"/>
  <c r="J14" i="11"/>
  <c r="H14" i="11"/>
  <c r="K14" i="11"/>
  <c r="W14" i="11"/>
  <c r="U14" i="11"/>
</calcChain>
</file>

<file path=xl/sharedStrings.xml><?xml version="1.0" encoding="utf-8"?>
<sst xmlns="http://schemas.openxmlformats.org/spreadsheetml/2006/main" count="379" uniqueCount="76">
  <si>
    <t>Наименование блюд</t>
  </si>
  <si>
    <t>витамины</t>
  </si>
  <si>
    <t>Завтрак</t>
  </si>
  <si>
    <t>Б</t>
  </si>
  <si>
    <t>Ж</t>
  </si>
  <si>
    <t>У</t>
  </si>
  <si>
    <t>В1</t>
  </si>
  <si>
    <t>С</t>
  </si>
  <si>
    <t>Са</t>
  </si>
  <si>
    <t>эн/ц</t>
  </si>
  <si>
    <t>выход</t>
  </si>
  <si>
    <t>Fe</t>
  </si>
  <si>
    <t>пищевые вещества</t>
  </si>
  <si>
    <t>мин. в.</t>
  </si>
  <si>
    <t>итого за прием пищи</t>
  </si>
  <si>
    <t>Итого за день</t>
  </si>
  <si>
    <t>масло сливочное</t>
  </si>
  <si>
    <t xml:space="preserve">хлеб пшеничный </t>
  </si>
  <si>
    <t>200/5</t>
  </si>
  <si>
    <t>чай с сахаром с лимоном</t>
  </si>
  <si>
    <t>чай с молоком</t>
  </si>
  <si>
    <t>какао с молоком</t>
  </si>
  <si>
    <t>напиток кофейный с молоком</t>
  </si>
  <si>
    <t xml:space="preserve">                                            средние показатели пищевой и энергетической ценности за 10 дней</t>
  </si>
  <si>
    <t>средние показатели</t>
  </si>
  <si>
    <t>каша молочная пшеничная с маслом</t>
  </si>
  <si>
    <t>каша молочная гречневая с маслом</t>
  </si>
  <si>
    <t>7-11 лет</t>
  </si>
  <si>
    <t>11-17 лет</t>
  </si>
  <si>
    <t>А</t>
  </si>
  <si>
    <t>Е</t>
  </si>
  <si>
    <t>Mg</t>
  </si>
  <si>
    <t>P</t>
  </si>
  <si>
    <t>A</t>
  </si>
  <si>
    <t>B1</t>
  </si>
  <si>
    <t>E</t>
  </si>
  <si>
    <t>200/7</t>
  </si>
  <si>
    <t>7-11лет</t>
  </si>
  <si>
    <t xml:space="preserve">апельсины </t>
  </si>
  <si>
    <t>макаронные изделия отварные</t>
  </si>
  <si>
    <t xml:space="preserve">тефтели с рисом из говядины с соусом </t>
  </si>
  <si>
    <t>100/50</t>
  </si>
  <si>
    <t>запеканка из творога с джемом</t>
  </si>
  <si>
    <t>каша молочная пшенная на молоке</t>
  </si>
  <si>
    <t xml:space="preserve">яблоко </t>
  </si>
  <si>
    <t xml:space="preserve">каша манная молочная вязкая </t>
  </si>
  <si>
    <t>каша молочная рисовая с маслом</t>
  </si>
  <si>
    <t>№ рецептуры</t>
  </si>
  <si>
    <t xml:space="preserve">№ рецептуры </t>
  </si>
  <si>
    <t>День: первый</t>
  </si>
  <si>
    <t>Неделя: первая</t>
  </si>
  <si>
    <t>День: десятый</t>
  </si>
  <si>
    <t>Неделя: вторая</t>
  </si>
  <si>
    <t>День: третий</t>
  </si>
  <si>
    <t>День: четвертый</t>
  </si>
  <si>
    <t>День: пятый</t>
  </si>
  <si>
    <t>День: шестой</t>
  </si>
  <si>
    <t xml:space="preserve">Неделя: вторая </t>
  </si>
  <si>
    <t>День: седьмой</t>
  </si>
  <si>
    <t>День: восьмой</t>
  </si>
  <si>
    <t>День: девятый</t>
  </si>
  <si>
    <t>Сезон: осень-зима</t>
  </si>
  <si>
    <t>День: второй</t>
  </si>
  <si>
    <t>каша "Дружба"</t>
  </si>
  <si>
    <t>печенье</t>
  </si>
  <si>
    <t>напиток из шиповника</t>
  </si>
  <si>
    <t>сыр твердых сортов</t>
  </si>
  <si>
    <t>яблоко</t>
  </si>
  <si>
    <t>апельсины</t>
  </si>
  <si>
    <t xml:space="preserve">яблоки </t>
  </si>
  <si>
    <t>биточки  из говядины паровой с соусом томатным</t>
  </si>
  <si>
    <t>180/15</t>
  </si>
  <si>
    <t>110/50</t>
  </si>
  <si>
    <t>Примерное меню для органицации горячего питания обучающихся с 1-4  класс</t>
  </si>
  <si>
    <t>Примерное меню для органицации горячего питания обучающихся с 1-4 класс</t>
  </si>
  <si>
    <t>Примерное меню для лорганицации горячего питания обучающихся с 1-4 класс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</si>
</sst>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04"/>
      <scheme val="minor"/>
    </font>
    <font>
      <b/>
      <sz val="8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i/>
      <sz val="8"/>
      <name val="Arial"/>
      <family val="2"/>
      <charset val="204"/>
    </font>
    <font>
      <sz val="9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8"/>
      <color rgb="FF00000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8"/>
      <color indexed="8"/>
      <name val="Arial"/>
      <family val="2"/>
      <charset val="204"/>
    </font>
    <font>
      <sz val="9"/>
      <color theme="1"/>
      <name val="Calibri"/>
      <family val="2"/>
      <charset val="204"/>
      <scheme val="minor"/>
    </font>
    <font>
      <sz val="8"/>
      <color indexed="8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1" fillId="0" borderId="1" xfId="0" applyFont="1" applyBorder="1"/>
    <xf numFmtId="0" fontId="2" fillId="0" borderId="0" xfId="0" applyFont="1"/>
    <xf numFmtId="0" fontId="3" fillId="0" borderId="1" xfId="0" applyFont="1" applyBorder="1"/>
    <xf numFmtId="0" fontId="4" fillId="0" borderId="0" xfId="0" applyFont="1"/>
    <xf numFmtId="0" fontId="3" fillId="0" borderId="1" xfId="0" applyFont="1" applyBorder="1" applyAlignment="1">
      <alignment horizontal="right"/>
    </xf>
    <xf numFmtId="0" fontId="1" fillId="0" borderId="1" xfId="0" applyFont="1" applyFill="1" applyBorder="1"/>
    <xf numFmtId="0" fontId="4" fillId="0" borderId="1" xfId="0" applyFont="1" applyBorder="1"/>
    <xf numFmtId="0" fontId="4" fillId="0" borderId="1" xfId="0" applyFont="1" applyBorder="1" applyAlignment="1">
      <alignment horizontal="right"/>
    </xf>
    <xf numFmtId="0" fontId="6" fillId="0" borderId="1" xfId="0" applyFont="1" applyBorder="1"/>
    <xf numFmtId="0" fontId="7" fillId="0" borderId="0" xfId="0" applyFont="1"/>
    <xf numFmtId="0" fontId="8" fillId="0" borderId="0" xfId="0" applyFont="1"/>
    <xf numFmtId="0" fontId="9" fillId="0" borderId="1" xfId="0" applyFont="1" applyBorder="1"/>
    <xf numFmtId="0" fontId="3" fillId="0" borderId="1" xfId="0" applyNumberFormat="1" applyFont="1" applyBorder="1" applyAlignment="1">
      <alignment horizontal="right"/>
    </xf>
    <xf numFmtId="0" fontId="3" fillId="0" borderId="1" xfId="0" applyNumberFormat="1" applyFont="1" applyBorder="1"/>
    <xf numFmtId="0" fontId="4" fillId="0" borderId="1" xfId="0" applyNumberFormat="1" applyFont="1" applyBorder="1"/>
    <xf numFmtId="0" fontId="4" fillId="0" borderId="0" xfId="0" applyFont="1" applyBorder="1"/>
    <xf numFmtId="0" fontId="3" fillId="2" borderId="1" xfId="0" applyFont="1" applyFill="1" applyBorder="1"/>
    <xf numFmtId="0" fontId="9" fillId="2" borderId="1" xfId="0" applyFont="1" applyFill="1" applyBorder="1"/>
    <xf numFmtId="0" fontId="4" fillId="2" borderId="1" xfId="0" applyNumberFormat="1" applyFont="1" applyFill="1" applyBorder="1"/>
    <xf numFmtId="2" fontId="9" fillId="0" borderId="1" xfId="0" applyNumberFormat="1" applyFont="1" applyBorder="1"/>
    <xf numFmtId="0" fontId="3" fillId="3" borderId="1" xfId="0" applyFont="1" applyFill="1" applyBorder="1" applyAlignment="1">
      <alignment horizontal="right"/>
    </xf>
    <xf numFmtId="0" fontId="4" fillId="3" borderId="1" xfId="0" applyFont="1" applyFill="1" applyBorder="1" applyAlignment="1">
      <alignment horizontal="right"/>
    </xf>
    <xf numFmtId="0" fontId="10" fillId="0" borderId="0" xfId="0" applyFont="1" applyAlignment="1">
      <alignment horizontal="left" vertical="top"/>
    </xf>
    <xf numFmtId="0" fontId="4" fillId="0" borderId="0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4" fillId="0" borderId="3" xfId="0" applyFont="1" applyBorder="1"/>
    <xf numFmtId="0" fontId="0" fillId="0" borderId="0" xfId="0" applyBorder="1"/>
    <xf numFmtId="0" fontId="4" fillId="0" borderId="0" xfId="0" applyNumberFormat="1" applyFont="1" applyBorder="1"/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wrapText="1"/>
    </xf>
    <xf numFmtId="0" fontId="0" fillId="0" borderId="0" xfId="0" applyAlignment="1">
      <alignment wrapText="1"/>
    </xf>
    <xf numFmtId="0" fontId="4" fillId="3" borderId="1" xfId="0" applyFont="1" applyFill="1" applyBorder="1" applyAlignment="1">
      <alignment horizontal="right" wrapText="1"/>
    </xf>
    <xf numFmtId="0" fontId="11" fillId="0" borderId="1" xfId="0" applyFont="1" applyBorder="1"/>
    <xf numFmtId="0" fontId="12" fillId="0" borderId="0" xfId="0" applyFont="1"/>
    <xf numFmtId="0" fontId="4" fillId="0" borderId="1" xfId="0" applyFont="1" applyBorder="1" applyAlignment="1">
      <alignment horizontal="right" wrapText="1"/>
    </xf>
    <xf numFmtId="0" fontId="4" fillId="4" borderId="1" xfId="0" applyFont="1" applyFill="1" applyBorder="1"/>
    <xf numFmtId="0" fontId="4" fillId="4" borderId="1" xfId="0" applyNumberFormat="1" applyFont="1" applyFill="1" applyBorder="1"/>
    <xf numFmtId="0" fontId="11" fillId="0" borderId="1" xfId="0" applyFont="1" applyBorder="1" applyAlignment="1">
      <alignment horizontal="right" wrapText="1"/>
    </xf>
    <xf numFmtId="0" fontId="11" fillId="0" borderId="1" xfId="0" applyFont="1" applyBorder="1" applyAlignment="1">
      <alignment vertical="center" wrapText="1"/>
    </xf>
    <xf numFmtId="0" fontId="11" fillId="5" borderId="1" xfId="0" applyFont="1" applyFill="1" applyBorder="1" applyAlignment="1">
      <alignment horizontal="right" wrapText="1"/>
    </xf>
    <xf numFmtId="0" fontId="11" fillId="0" borderId="1" xfId="0" applyNumberFormat="1" applyFont="1" applyBorder="1"/>
    <xf numFmtId="0" fontId="11" fillId="0" borderId="1" xfId="0" applyFont="1" applyBorder="1" applyAlignment="1">
      <alignment horizontal="right"/>
    </xf>
    <xf numFmtId="0" fontId="11" fillId="5" borderId="1" xfId="0" applyFont="1" applyFill="1" applyBorder="1" applyAlignment="1">
      <alignment horizontal="right"/>
    </xf>
    <xf numFmtId="0" fontId="11" fillId="0" borderId="2" xfId="0" applyFont="1" applyBorder="1"/>
    <xf numFmtId="0" fontId="11" fillId="0" borderId="1" xfId="0" applyFont="1" applyBorder="1" applyAlignment="1">
      <alignment wrapText="1"/>
    </xf>
    <xf numFmtId="0" fontId="3" fillId="0" borderId="1" xfId="0" applyFont="1" applyBorder="1"/>
    <xf numFmtId="0" fontId="3" fillId="0" borderId="1" xfId="0" applyFont="1" applyBorder="1" applyAlignment="1">
      <alignment horizontal="right"/>
    </xf>
    <xf numFmtId="0" fontId="4" fillId="0" borderId="1" xfId="0" applyFont="1" applyBorder="1"/>
    <xf numFmtId="0" fontId="4" fillId="0" borderId="1" xfId="0" applyFont="1" applyBorder="1" applyAlignment="1">
      <alignment horizontal="right"/>
    </xf>
    <xf numFmtId="0" fontId="9" fillId="0" borderId="1" xfId="0" applyFont="1" applyBorder="1"/>
    <xf numFmtId="0" fontId="3" fillId="0" borderId="1" xfId="0" applyNumberFormat="1" applyFont="1" applyBorder="1" applyAlignment="1">
      <alignment horizontal="right"/>
    </xf>
    <xf numFmtId="0" fontId="9" fillId="0" borderId="1" xfId="0" applyNumberFormat="1" applyFont="1" applyBorder="1"/>
    <xf numFmtId="0" fontId="3" fillId="0" borderId="1" xfId="0" applyNumberFormat="1" applyFont="1" applyBorder="1"/>
    <xf numFmtId="0" fontId="4" fillId="0" borderId="1" xfId="0" applyNumberFormat="1" applyFont="1" applyBorder="1"/>
    <xf numFmtId="0" fontId="9" fillId="0" borderId="1" xfId="0" applyFont="1" applyBorder="1" applyAlignment="1">
      <alignment horizontal="right"/>
    </xf>
    <xf numFmtId="0" fontId="4" fillId="0" borderId="2" xfId="0" applyFont="1" applyBorder="1"/>
    <xf numFmtId="0" fontId="3" fillId="3" borderId="1" xfId="0" applyFont="1" applyFill="1" applyBorder="1" applyAlignment="1">
      <alignment horizontal="right"/>
    </xf>
    <xf numFmtId="0" fontId="3" fillId="0" borderId="1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11" fillId="0" borderId="1" xfId="0" applyFont="1" applyBorder="1"/>
    <xf numFmtId="0" fontId="9" fillId="0" borderId="0" xfId="0" applyFont="1" applyBorder="1"/>
    <xf numFmtId="0" fontId="3" fillId="0" borderId="0" xfId="0" applyNumberFormat="1" applyFont="1" applyBorder="1"/>
    <xf numFmtId="0" fontId="4" fillId="0" borderId="1" xfId="0" applyFont="1" applyBorder="1" applyAlignment="1">
      <alignment horizontal="justify" vertical="top"/>
    </xf>
    <xf numFmtId="0" fontId="1" fillId="0" borderId="0" xfId="0" applyFont="1" applyFill="1" applyBorder="1"/>
    <xf numFmtId="0" fontId="3" fillId="5" borderId="1" xfId="0" applyFont="1" applyFill="1" applyBorder="1" applyAlignment="1">
      <alignment horizontal="right"/>
    </xf>
    <xf numFmtId="0" fontId="1" fillId="0" borderId="1" xfId="0" applyFont="1" applyBorder="1" applyAlignment="1">
      <alignment wrapText="1"/>
    </xf>
    <xf numFmtId="0" fontId="13" fillId="0" borderId="1" xfId="0" applyFont="1" applyBorder="1" applyAlignment="1">
      <alignment wrapText="1"/>
    </xf>
    <xf numFmtId="0" fontId="3" fillId="4" borderId="1" xfId="0" applyFont="1" applyFill="1" applyBorder="1" applyAlignment="1">
      <alignment horizontal="right"/>
    </xf>
    <xf numFmtId="0" fontId="3" fillId="4" borderId="1" xfId="0" applyNumberFormat="1" applyFont="1" applyFill="1" applyBorder="1"/>
    <xf numFmtId="0" fontId="11" fillId="2" borderId="1" xfId="0" applyFont="1" applyFill="1" applyBorder="1"/>
    <xf numFmtId="0" fontId="11" fillId="2" borderId="1" xfId="0" applyFont="1" applyFill="1" applyBorder="1" applyAlignment="1">
      <alignment horizontal="right"/>
    </xf>
    <xf numFmtId="0" fontId="11" fillId="5" borderId="2" xfId="0" applyFont="1" applyFill="1" applyBorder="1" applyAlignment="1">
      <alignment horizontal="right"/>
    </xf>
    <xf numFmtId="0" fontId="11" fillId="0" borderId="2" xfId="0" applyFont="1" applyBorder="1" applyAlignment="1">
      <alignment horizontal="right"/>
    </xf>
    <xf numFmtId="0" fontId="11" fillId="3" borderId="1" xfId="0" applyFont="1" applyFill="1" applyBorder="1" applyAlignment="1">
      <alignment horizontal="right"/>
    </xf>
    <xf numFmtId="0" fontId="3" fillId="3" borderId="0" xfId="0" applyFont="1" applyFill="1"/>
    <xf numFmtId="0" fontId="3" fillId="0" borderId="2" xfId="0" applyFont="1" applyBorder="1"/>
    <xf numFmtId="0" fontId="13" fillId="0" borderId="1" xfId="0" applyFont="1" applyBorder="1" applyAlignment="1">
      <alignment horizontal="right" wrapText="1"/>
    </xf>
    <xf numFmtId="0" fontId="3" fillId="4" borderId="1" xfId="0" applyFont="1" applyFill="1" applyBorder="1"/>
    <xf numFmtId="0" fontId="1" fillId="4" borderId="1" xfId="0" applyFont="1" applyFill="1" applyBorder="1"/>
    <xf numFmtId="0" fontId="4" fillId="4" borderId="1" xfId="0" applyFont="1" applyFill="1" applyBorder="1" applyAlignment="1">
      <alignment horizontal="right"/>
    </xf>
    <xf numFmtId="0" fontId="1" fillId="0" borderId="1" xfId="0" applyFont="1" applyBorder="1" applyAlignment="1">
      <alignment horizontal="center"/>
    </xf>
    <xf numFmtId="0" fontId="10" fillId="0" borderId="0" xfId="0" applyFont="1"/>
    <xf numFmtId="0" fontId="5" fillId="0" borderId="0" xfId="0" applyFont="1" applyBorder="1"/>
    <xf numFmtId="0" fontId="1" fillId="0" borderId="2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135"/>
  <sheetViews>
    <sheetView zoomScale="110" zoomScaleNormal="110" workbookViewId="0">
      <selection activeCell="B1" sqref="B1"/>
    </sheetView>
  </sheetViews>
  <sheetFormatPr defaultRowHeight="15" x14ac:dyDescent="0.25"/>
  <cols>
    <col min="1" max="1" width="10.42578125" customWidth="1"/>
    <col min="2" max="2" width="31.28515625" customWidth="1"/>
    <col min="3" max="3" width="7" customWidth="1"/>
    <col min="4" max="6" width="3.42578125" customWidth="1"/>
    <col min="7" max="7" width="5.7109375" customWidth="1"/>
    <col min="8" max="10" width="3.42578125" customWidth="1"/>
    <col min="11" max="11" width="3.85546875" customWidth="1"/>
    <col min="12" max="12" width="4.85546875" customWidth="1"/>
    <col min="13" max="13" width="4.140625" customWidth="1"/>
    <col min="14" max="14" width="3.42578125" customWidth="1"/>
    <col min="15" max="15" width="5.140625" customWidth="1"/>
    <col min="16" max="16" width="8" customWidth="1"/>
    <col min="17" max="18" width="3.42578125" customWidth="1"/>
    <col min="19" max="19" width="4.7109375" customWidth="1"/>
    <col min="20" max="20" width="5.7109375" customWidth="1"/>
    <col min="21" max="21" width="3.42578125" customWidth="1"/>
    <col min="22" max="22" width="5.140625" customWidth="1"/>
    <col min="23" max="23" width="4.140625" customWidth="1"/>
    <col min="24" max="24" width="5" customWidth="1"/>
    <col min="25" max="25" width="5.42578125" customWidth="1"/>
    <col min="26" max="26" width="5.7109375" customWidth="1"/>
    <col min="27" max="27" width="5" customWidth="1"/>
    <col min="28" max="28" width="5.5703125" customWidth="1"/>
  </cols>
  <sheetData>
    <row r="1" spans="1:28" x14ac:dyDescent="0.25">
      <c r="B1" s="85" t="s">
        <v>73</v>
      </c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</row>
    <row r="2" spans="1:28" x14ac:dyDescent="0.25">
      <c r="B2" s="85" t="s">
        <v>49</v>
      </c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</row>
    <row r="3" spans="1:28" x14ac:dyDescent="0.25">
      <c r="A3" s="26"/>
      <c r="B3" s="25" t="s">
        <v>50</v>
      </c>
      <c r="C3" s="25"/>
      <c r="D3" s="86"/>
      <c r="E3" s="25"/>
      <c r="F3" s="25"/>
      <c r="G3" s="25"/>
      <c r="H3" s="25"/>
      <c r="I3" s="25"/>
      <c r="J3" s="25"/>
      <c r="K3" s="25"/>
      <c r="L3" s="25"/>
      <c r="M3" s="25"/>
      <c r="N3" s="25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</row>
    <row r="4" spans="1:28" ht="12" customHeight="1" x14ac:dyDescent="0.25">
      <c r="A4" s="16"/>
      <c r="B4" s="25" t="s">
        <v>61</v>
      </c>
      <c r="C4" s="25"/>
      <c r="D4" s="86"/>
      <c r="E4" s="25"/>
      <c r="F4" s="25"/>
      <c r="G4" s="25"/>
      <c r="H4" s="25"/>
      <c r="I4" s="25"/>
      <c r="J4" s="25"/>
      <c r="K4" s="25"/>
      <c r="L4" s="25"/>
      <c r="M4" s="25"/>
      <c r="N4" s="25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</row>
    <row r="5" spans="1:28" ht="15" customHeight="1" x14ac:dyDescent="0.25">
      <c r="A5" s="7"/>
      <c r="B5" s="1" t="s">
        <v>0</v>
      </c>
      <c r="C5" s="1" t="s">
        <v>27</v>
      </c>
      <c r="D5" s="87" t="s">
        <v>12</v>
      </c>
      <c r="E5" s="88"/>
      <c r="F5" s="88"/>
      <c r="G5" s="89"/>
      <c r="H5" s="87" t="s">
        <v>1</v>
      </c>
      <c r="I5" s="88"/>
      <c r="J5" s="88"/>
      <c r="K5" s="89"/>
      <c r="L5" s="87" t="s">
        <v>13</v>
      </c>
      <c r="M5" s="88"/>
      <c r="N5" s="88"/>
      <c r="O5" s="89"/>
      <c r="P5" s="1" t="s">
        <v>28</v>
      </c>
      <c r="Q5" s="87" t="s">
        <v>12</v>
      </c>
      <c r="R5" s="88"/>
      <c r="S5" s="88"/>
      <c r="T5" s="89"/>
      <c r="U5" s="87" t="s">
        <v>1</v>
      </c>
      <c r="V5" s="88"/>
      <c r="W5" s="88"/>
      <c r="X5" s="89"/>
      <c r="Y5" s="87" t="s">
        <v>13</v>
      </c>
      <c r="Z5" s="88"/>
      <c r="AA5" s="88"/>
      <c r="AB5" s="89"/>
    </row>
    <row r="6" spans="1:28" x14ac:dyDescent="0.25">
      <c r="A6" s="7" t="s">
        <v>47</v>
      </c>
      <c r="B6" s="1" t="s">
        <v>2</v>
      </c>
      <c r="C6" s="1" t="s">
        <v>10</v>
      </c>
      <c r="D6" s="1" t="s">
        <v>3</v>
      </c>
      <c r="E6" s="1" t="s">
        <v>4</v>
      </c>
      <c r="F6" s="1" t="s">
        <v>5</v>
      </c>
      <c r="G6" s="1" t="s">
        <v>9</v>
      </c>
      <c r="H6" s="1" t="s">
        <v>7</v>
      </c>
      <c r="I6" s="1" t="s">
        <v>29</v>
      </c>
      <c r="J6" s="1" t="s">
        <v>6</v>
      </c>
      <c r="K6" s="1" t="s">
        <v>30</v>
      </c>
      <c r="L6" s="1" t="s">
        <v>8</v>
      </c>
      <c r="M6" s="1" t="s">
        <v>11</v>
      </c>
      <c r="N6" s="1" t="s">
        <v>31</v>
      </c>
      <c r="O6" s="1" t="s">
        <v>32</v>
      </c>
      <c r="P6" s="1" t="s">
        <v>10</v>
      </c>
      <c r="Q6" s="1" t="s">
        <v>3</v>
      </c>
      <c r="R6" s="1" t="s">
        <v>4</v>
      </c>
      <c r="S6" s="1" t="s">
        <v>5</v>
      </c>
      <c r="T6" s="1" t="s">
        <v>9</v>
      </c>
      <c r="U6" s="1" t="s">
        <v>7</v>
      </c>
      <c r="V6" s="1" t="s">
        <v>33</v>
      </c>
      <c r="W6" s="1" t="s">
        <v>34</v>
      </c>
      <c r="X6" s="1" t="s">
        <v>35</v>
      </c>
      <c r="Y6" s="1" t="s">
        <v>8</v>
      </c>
      <c r="Z6" s="1" t="s">
        <v>11</v>
      </c>
      <c r="AA6" s="1" t="s">
        <v>31</v>
      </c>
      <c r="AB6" s="1" t="s">
        <v>32</v>
      </c>
    </row>
    <row r="7" spans="1:28" ht="24.75" customHeight="1" x14ac:dyDescent="0.25">
      <c r="A7" s="51">
        <v>114</v>
      </c>
      <c r="B7" s="49" t="s">
        <v>46</v>
      </c>
      <c r="C7" s="45" t="s">
        <v>18</v>
      </c>
      <c r="D7" s="63">
        <v>7.12</v>
      </c>
      <c r="E7" s="63">
        <v>4.62</v>
      </c>
      <c r="F7" s="63">
        <v>32.61</v>
      </c>
      <c r="G7" s="63">
        <v>210.13</v>
      </c>
      <c r="H7" s="63">
        <v>0.3</v>
      </c>
      <c r="I7" s="63">
        <v>34.6</v>
      </c>
      <c r="J7" s="63">
        <v>0.1</v>
      </c>
      <c r="K7" s="63">
        <v>0.1</v>
      </c>
      <c r="L7" s="63">
        <v>216.2</v>
      </c>
      <c r="M7" s="63">
        <v>0.7</v>
      </c>
      <c r="N7" s="63">
        <v>63.7</v>
      </c>
      <c r="O7" s="63">
        <v>228.5</v>
      </c>
      <c r="P7" s="50"/>
      <c r="Q7" s="63"/>
      <c r="R7" s="63"/>
      <c r="S7" s="63"/>
      <c r="T7" s="63"/>
      <c r="U7" s="63"/>
      <c r="V7" s="63"/>
      <c r="W7" s="63"/>
      <c r="X7" s="63"/>
      <c r="Y7" s="63"/>
      <c r="Z7" s="63"/>
      <c r="AA7" s="63"/>
      <c r="AB7" s="63"/>
    </row>
    <row r="8" spans="1:28" x14ac:dyDescent="0.25">
      <c r="A8" s="7">
        <v>287</v>
      </c>
      <c r="B8" s="3" t="s">
        <v>22</v>
      </c>
      <c r="C8" s="5">
        <v>200</v>
      </c>
      <c r="D8" s="12">
        <v>1.4</v>
      </c>
      <c r="E8" s="12">
        <v>1.6</v>
      </c>
      <c r="F8" s="12">
        <v>17</v>
      </c>
      <c r="G8" s="12">
        <v>108.69</v>
      </c>
      <c r="H8" s="12">
        <v>2.8</v>
      </c>
      <c r="I8" s="12">
        <v>8.4</v>
      </c>
      <c r="J8" s="53">
        <v>0.1</v>
      </c>
      <c r="K8" s="12">
        <v>0.1</v>
      </c>
      <c r="L8" s="12">
        <v>121</v>
      </c>
      <c r="M8" s="12">
        <v>0.1</v>
      </c>
      <c r="N8" s="53">
        <v>15</v>
      </c>
      <c r="O8" s="53">
        <v>91</v>
      </c>
      <c r="P8" s="5"/>
      <c r="Q8" s="12"/>
      <c r="R8" s="12"/>
      <c r="S8" s="12"/>
      <c r="T8" s="12"/>
      <c r="U8" s="12"/>
      <c r="V8" s="12"/>
      <c r="W8" s="12"/>
      <c r="X8" s="53"/>
      <c r="Y8" s="12"/>
      <c r="Z8" s="12"/>
      <c r="AA8" s="53"/>
      <c r="AB8" s="53"/>
    </row>
    <row r="9" spans="1:28" x14ac:dyDescent="0.25">
      <c r="A9" s="7">
        <v>114</v>
      </c>
      <c r="B9" s="49" t="s">
        <v>17</v>
      </c>
      <c r="C9" s="13">
        <v>40</v>
      </c>
      <c r="D9" s="12">
        <v>3.2</v>
      </c>
      <c r="E9" s="12">
        <v>0.4</v>
      </c>
      <c r="F9" s="53">
        <v>19</v>
      </c>
      <c r="G9" s="12">
        <v>94</v>
      </c>
      <c r="H9" s="12">
        <v>0</v>
      </c>
      <c r="I9" s="12">
        <v>0</v>
      </c>
      <c r="J9" s="53">
        <v>0</v>
      </c>
      <c r="K9" s="12">
        <v>0</v>
      </c>
      <c r="L9" s="12">
        <v>8.6999999999999993</v>
      </c>
      <c r="M9" s="12">
        <v>0.4</v>
      </c>
      <c r="N9" s="53">
        <v>13.2</v>
      </c>
      <c r="O9" s="53">
        <v>30.6</v>
      </c>
      <c r="P9" s="5"/>
      <c r="Q9" s="14"/>
      <c r="R9" s="14"/>
      <c r="S9" s="14"/>
      <c r="T9" s="14"/>
      <c r="U9" s="14"/>
      <c r="V9" s="14"/>
      <c r="W9" s="14"/>
      <c r="X9" s="56"/>
      <c r="Y9" s="14"/>
      <c r="Z9" s="14"/>
      <c r="AA9" s="56"/>
      <c r="AB9" s="56"/>
    </row>
    <row r="10" spans="1:28" x14ac:dyDescent="0.25">
      <c r="A10" s="7">
        <v>366</v>
      </c>
      <c r="B10" s="49" t="s">
        <v>66</v>
      </c>
      <c r="C10" s="50">
        <v>20</v>
      </c>
      <c r="D10" s="53">
        <v>5.0999999999999996</v>
      </c>
      <c r="E10" s="53">
        <v>5.2</v>
      </c>
      <c r="F10" s="53">
        <v>0</v>
      </c>
      <c r="G10" s="53">
        <v>68.599999999999994</v>
      </c>
      <c r="H10" s="53">
        <v>0.1</v>
      </c>
      <c r="I10" s="53">
        <v>25</v>
      </c>
      <c r="J10" s="53">
        <v>0</v>
      </c>
      <c r="K10" s="53">
        <v>0</v>
      </c>
      <c r="L10" s="53">
        <v>180</v>
      </c>
      <c r="M10" s="53">
        <v>0.2</v>
      </c>
      <c r="N10" s="53">
        <v>9</v>
      </c>
      <c r="O10" s="53">
        <v>113</v>
      </c>
      <c r="P10" s="54"/>
      <c r="Q10" s="53"/>
      <c r="R10" s="53"/>
      <c r="S10" s="53"/>
      <c r="T10" s="53"/>
      <c r="U10" s="53"/>
      <c r="V10" s="53"/>
      <c r="W10" s="53"/>
      <c r="X10" s="53"/>
      <c r="Y10" s="53"/>
      <c r="Z10" s="53"/>
      <c r="AA10" s="53"/>
      <c r="AB10" s="53"/>
    </row>
    <row r="11" spans="1:28" x14ac:dyDescent="0.25">
      <c r="A11" s="51">
        <v>365</v>
      </c>
      <c r="B11" s="49" t="s">
        <v>16</v>
      </c>
      <c r="C11" s="54">
        <v>10</v>
      </c>
      <c r="D11" s="53">
        <v>0.05</v>
      </c>
      <c r="E11" s="53">
        <v>7.2</v>
      </c>
      <c r="F11" s="53">
        <v>0.08</v>
      </c>
      <c r="G11" s="53">
        <v>74.8</v>
      </c>
      <c r="H11" s="53">
        <v>0</v>
      </c>
      <c r="I11" s="53">
        <v>34</v>
      </c>
      <c r="J11" s="53">
        <v>0</v>
      </c>
      <c r="K11" s="53">
        <v>0</v>
      </c>
      <c r="L11" s="53">
        <v>1.2</v>
      </c>
      <c r="M11" s="53">
        <v>0.02</v>
      </c>
      <c r="N11" s="53">
        <v>0</v>
      </c>
      <c r="O11" s="53">
        <v>1.6</v>
      </c>
      <c r="P11" s="54"/>
      <c r="Q11" s="53"/>
      <c r="R11" s="53"/>
      <c r="S11" s="53"/>
      <c r="T11" s="53"/>
      <c r="U11" s="53"/>
      <c r="V11" s="53"/>
      <c r="W11" s="53"/>
      <c r="X11" s="53"/>
      <c r="Y11" s="53"/>
      <c r="Z11" s="53"/>
      <c r="AA11" s="53"/>
      <c r="AB11" s="53"/>
    </row>
    <row r="12" spans="1:28" x14ac:dyDescent="0.25">
      <c r="A12" s="7">
        <v>118</v>
      </c>
      <c r="B12" s="49" t="s">
        <v>38</v>
      </c>
      <c r="C12" s="50">
        <v>100</v>
      </c>
      <c r="D12" s="53">
        <v>0.5</v>
      </c>
      <c r="E12" s="53">
        <v>0.5</v>
      </c>
      <c r="F12" s="53">
        <v>12.5</v>
      </c>
      <c r="G12" s="53">
        <v>61.25</v>
      </c>
      <c r="H12" s="53">
        <v>14.75</v>
      </c>
      <c r="I12" s="53">
        <v>0</v>
      </c>
      <c r="J12" s="53">
        <v>0</v>
      </c>
      <c r="K12" s="53">
        <v>0</v>
      </c>
      <c r="L12" s="53">
        <v>69.87</v>
      </c>
      <c r="M12" s="53">
        <v>1.37</v>
      </c>
      <c r="N12" s="53">
        <v>11.25</v>
      </c>
      <c r="O12" s="53">
        <v>13.75</v>
      </c>
      <c r="P12" s="50"/>
      <c r="Q12" s="53"/>
      <c r="R12" s="53"/>
      <c r="S12" s="53"/>
      <c r="T12" s="53"/>
      <c r="U12" s="53"/>
      <c r="V12" s="53"/>
      <c r="W12" s="53"/>
      <c r="X12" s="53"/>
      <c r="Y12" s="53"/>
      <c r="Z12" s="53"/>
      <c r="AA12" s="53"/>
      <c r="AB12" s="53"/>
    </row>
    <row r="13" spans="1:28" x14ac:dyDescent="0.25">
      <c r="A13" s="7"/>
      <c r="B13" s="9" t="s">
        <v>14</v>
      </c>
      <c r="C13" s="5"/>
      <c r="D13" s="17">
        <f>D7+D8+D9+D10+D11+D12</f>
        <v>17.37</v>
      </c>
      <c r="E13" s="17">
        <f>E7+E8+E9+E10+E11+E12</f>
        <v>19.52</v>
      </c>
      <c r="F13" s="17">
        <f t="shared" ref="F13:O13" si="0">F7+F8+F9+F10+F11+F12</f>
        <v>81.19</v>
      </c>
      <c r="G13" s="17">
        <f t="shared" si="0"/>
        <v>617.46999999999991</v>
      </c>
      <c r="H13" s="17">
        <f t="shared" si="0"/>
        <v>17.95</v>
      </c>
      <c r="I13" s="17">
        <f t="shared" si="0"/>
        <v>102</v>
      </c>
      <c r="J13" s="17">
        <f t="shared" si="0"/>
        <v>0.2</v>
      </c>
      <c r="K13" s="17">
        <f t="shared" si="0"/>
        <v>0.2</v>
      </c>
      <c r="L13" s="17">
        <f t="shared" si="0"/>
        <v>596.97</v>
      </c>
      <c r="M13" s="17">
        <f t="shared" si="0"/>
        <v>2.79</v>
      </c>
      <c r="N13" s="17">
        <f t="shared" si="0"/>
        <v>112.15</v>
      </c>
      <c r="O13" s="17">
        <f t="shared" si="0"/>
        <v>478.45000000000005</v>
      </c>
      <c r="P13" s="17"/>
      <c r="Q13" s="17">
        <f t="shared" ref="Q13:AB13" si="1">SUM(Q7:Q12)</f>
        <v>0</v>
      </c>
      <c r="R13" s="17">
        <f t="shared" si="1"/>
        <v>0</v>
      </c>
      <c r="S13" s="17">
        <f t="shared" si="1"/>
        <v>0</v>
      </c>
      <c r="T13" s="17">
        <f t="shared" si="1"/>
        <v>0</v>
      </c>
      <c r="U13" s="17">
        <f t="shared" si="1"/>
        <v>0</v>
      </c>
      <c r="V13" s="17">
        <f t="shared" si="1"/>
        <v>0</v>
      </c>
      <c r="W13" s="17">
        <f t="shared" si="1"/>
        <v>0</v>
      </c>
      <c r="X13" s="17">
        <f t="shared" si="1"/>
        <v>0</v>
      </c>
      <c r="Y13" s="17">
        <f t="shared" si="1"/>
        <v>0</v>
      </c>
      <c r="Z13" s="17">
        <f t="shared" si="1"/>
        <v>0</v>
      </c>
      <c r="AA13" s="17">
        <f t="shared" si="1"/>
        <v>0</v>
      </c>
      <c r="AB13" s="17">
        <f t="shared" si="1"/>
        <v>0</v>
      </c>
    </row>
    <row r="14" spans="1:28" ht="12.75" customHeight="1" x14ac:dyDescent="0.25">
      <c r="A14" s="7"/>
      <c r="B14" s="6"/>
      <c r="C14" s="8"/>
      <c r="D14" s="7"/>
      <c r="E14" s="7"/>
      <c r="F14" s="7"/>
      <c r="G14" s="7"/>
      <c r="H14" s="7"/>
      <c r="I14" s="7"/>
      <c r="J14" s="51"/>
      <c r="K14" s="7"/>
      <c r="L14" s="7"/>
      <c r="M14" s="7"/>
      <c r="N14" s="51"/>
      <c r="O14" s="51"/>
      <c r="P14" s="8"/>
      <c r="Q14" s="15"/>
      <c r="R14" s="15"/>
      <c r="S14" s="15"/>
      <c r="T14" s="15"/>
      <c r="U14" s="15"/>
      <c r="V14" s="15"/>
      <c r="W14" s="15"/>
      <c r="X14" s="57"/>
      <c r="Y14" s="15"/>
      <c r="Z14" s="15"/>
      <c r="AA14" s="57"/>
      <c r="AB14" s="57"/>
    </row>
    <row r="15" spans="1:28" ht="22.5" customHeight="1" x14ac:dyDescent="0.25">
      <c r="A15" s="51"/>
      <c r="B15" s="61"/>
      <c r="C15" s="68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8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</row>
    <row r="16" spans="1:28" ht="23.25" customHeight="1" x14ac:dyDescent="0.25">
      <c r="A16" s="7"/>
      <c r="B16" s="66"/>
      <c r="C16" s="38"/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35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1"/>
      <c r="AB16" s="51"/>
    </row>
    <row r="17" spans="1:28" ht="21" customHeight="1" x14ac:dyDescent="0.25">
      <c r="A17" s="51"/>
      <c r="B17" s="49"/>
      <c r="C17" s="52"/>
      <c r="D17" s="53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2"/>
      <c r="Q17" s="53"/>
      <c r="R17" s="53"/>
      <c r="S17" s="53"/>
      <c r="T17" s="53"/>
      <c r="U17" s="53"/>
      <c r="V17" s="53"/>
      <c r="W17" s="53"/>
      <c r="X17" s="53"/>
      <c r="Y17" s="53"/>
      <c r="Z17" s="53"/>
      <c r="AA17" s="53"/>
      <c r="AB17" s="53"/>
    </row>
    <row r="18" spans="1:28" x14ac:dyDescent="0.25">
      <c r="A18" s="51"/>
      <c r="B18" s="51"/>
      <c r="C18" s="58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8"/>
      <c r="Q18" s="53"/>
      <c r="R18" s="53"/>
      <c r="S18" s="53"/>
      <c r="T18" s="53"/>
      <c r="U18" s="53"/>
      <c r="V18" s="53"/>
      <c r="W18" s="53"/>
      <c r="X18" s="53"/>
      <c r="Y18" s="53"/>
      <c r="Z18" s="53"/>
      <c r="AA18" s="53"/>
      <c r="AB18" s="53"/>
    </row>
    <row r="19" spans="1:28" x14ac:dyDescent="0.25">
      <c r="A19" s="51"/>
      <c r="B19" s="49"/>
      <c r="C19" s="54"/>
      <c r="D19" s="53"/>
      <c r="E19" s="53"/>
      <c r="F19" s="53"/>
      <c r="G19" s="53"/>
      <c r="H19" s="53"/>
      <c r="I19" s="53"/>
      <c r="J19" s="53"/>
      <c r="K19" s="53"/>
      <c r="L19" s="53"/>
      <c r="M19" s="53"/>
      <c r="N19" s="53"/>
      <c r="O19" s="53"/>
      <c r="P19" s="54"/>
      <c r="Q19" s="53"/>
      <c r="R19" s="53"/>
      <c r="S19" s="53"/>
      <c r="T19" s="53"/>
      <c r="U19" s="53"/>
      <c r="V19" s="53"/>
      <c r="W19" s="53"/>
      <c r="X19" s="53"/>
      <c r="Y19" s="53"/>
      <c r="Z19" s="53"/>
      <c r="AA19" s="53"/>
      <c r="AB19" s="53"/>
    </row>
    <row r="20" spans="1:28" x14ac:dyDescent="0.25">
      <c r="A20" s="51"/>
      <c r="B20" s="51"/>
      <c r="C20" s="52"/>
      <c r="D20" s="57"/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57"/>
      <c r="P20" s="52"/>
      <c r="Q20" s="53"/>
      <c r="R20" s="51"/>
      <c r="S20" s="51"/>
      <c r="T20" s="51"/>
      <c r="U20" s="51"/>
      <c r="V20" s="51"/>
      <c r="W20" s="51"/>
      <c r="X20" s="51"/>
      <c r="Y20" s="51"/>
      <c r="Z20" s="51"/>
      <c r="AA20" s="51"/>
      <c r="AB20" s="51"/>
    </row>
    <row r="21" spans="1:28" x14ac:dyDescent="0.25">
      <c r="A21" s="51"/>
      <c r="B21" s="51"/>
      <c r="C21" s="52"/>
      <c r="D21" s="57"/>
      <c r="E21" s="57"/>
      <c r="F21" s="57"/>
      <c r="G21" s="57"/>
      <c r="H21" s="57"/>
      <c r="I21" s="57"/>
      <c r="J21" s="57"/>
      <c r="K21" s="57"/>
      <c r="L21" s="57"/>
      <c r="M21" s="57"/>
      <c r="N21" s="57"/>
      <c r="O21" s="57"/>
      <c r="P21" s="52"/>
      <c r="Q21" s="53"/>
      <c r="R21" s="51"/>
      <c r="S21" s="51"/>
      <c r="T21" s="51"/>
      <c r="U21" s="51"/>
      <c r="V21" s="51"/>
      <c r="W21" s="51"/>
      <c r="X21" s="51"/>
      <c r="Y21" s="51"/>
      <c r="Z21" s="51"/>
      <c r="AA21" s="51"/>
      <c r="AB21" s="51"/>
    </row>
    <row r="22" spans="1:28" x14ac:dyDescent="0.25">
      <c r="A22" s="7"/>
      <c r="B22" s="9"/>
      <c r="C22" s="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22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</row>
    <row r="23" spans="1:28" x14ac:dyDescent="0.25">
      <c r="A23" s="7"/>
      <c r="B23" s="1" t="s">
        <v>15</v>
      </c>
      <c r="C23" s="8"/>
      <c r="D23" s="39">
        <f t="shared" ref="D23:O23" si="2">D13+D22</f>
        <v>17.37</v>
      </c>
      <c r="E23" s="39">
        <f t="shared" si="2"/>
        <v>19.52</v>
      </c>
      <c r="F23" s="39">
        <f t="shared" si="2"/>
        <v>81.19</v>
      </c>
      <c r="G23" s="39">
        <f t="shared" si="2"/>
        <v>617.46999999999991</v>
      </c>
      <c r="H23" s="39">
        <f t="shared" si="2"/>
        <v>17.95</v>
      </c>
      <c r="I23" s="39">
        <f t="shared" si="2"/>
        <v>102</v>
      </c>
      <c r="J23" s="39">
        <f t="shared" si="2"/>
        <v>0.2</v>
      </c>
      <c r="K23" s="39">
        <f t="shared" si="2"/>
        <v>0.2</v>
      </c>
      <c r="L23" s="39">
        <f t="shared" si="2"/>
        <v>596.97</v>
      </c>
      <c r="M23" s="39">
        <f t="shared" si="2"/>
        <v>2.79</v>
      </c>
      <c r="N23" s="39">
        <f t="shared" si="2"/>
        <v>112.15</v>
      </c>
      <c r="O23" s="39">
        <f t="shared" si="2"/>
        <v>478.45000000000005</v>
      </c>
      <c r="P23" s="39">
        <f t="shared" ref="P23:AB23" si="3">P13+P22</f>
        <v>0</v>
      </c>
      <c r="Q23" s="39">
        <f t="shared" si="3"/>
        <v>0</v>
      </c>
      <c r="R23" s="39">
        <f t="shared" si="3"/>
        <v>0</v>
      </c>
      <c r="S23" s="39">
        <f t="shared" si="3"/>
        <v>0</v>
      </c>
      <c r="T23" s="39">
        <f t="shared" si="3"/>
        <v>0</v>
      </c>
      <c r="U23" s="39">
        <f t="shared" si="3"/>
        <v>0</v>
      </c>
      <c r="V23" s="39">
        <f t="shared" si="3"/>
        <v>0</v>
      </c>
      <c r="W23" s="39">
        <f t="shared" si="3"/>
        <v>0</v>
      </c>
      <c r="X23" s="39">
        <f t="shared" si="3"/>
        <v>0</v>
      </c>
      <c r="Y23" s="39">
        <f t="shared" si="3"/>
        <v>0</v>
      </c>
      <c r="Z23" s="39">
        <f t="shared" si="3"/>
        <v>0</v>
      </c>
      <c r="AA23" s="39">
        <f t="shared" si="3"/>
        <v>0</v>
      </c>
      <c r="AB23" s="39">
        <f t="shared" si="3"/>
        <v>0</v>
      </c>
    </row>
    <row r="24" spans="1:28" x14ac:dyDescent="0.25">
      <c r="B24" s="4"/>
      <c r="C24" s="4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</row>
    <row r="25" spans="1:28" x14ac:dyDescent="0.25"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</row>
    <row r="26" spans="1:28" x14ac:dyDescent="0.25">
      <c r="B26" s="4"/>
      <c r="C26" s="4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</row>
    <row r="27" spans="1:28" x14ac:dyDescent="0.25"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</row>
    <row r="28" spans="1:28" x14ac:dyDescent="0.25"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</row>
    <row r="29" spans="1:28" x14ac:dyDescent="0.25"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</row>
    <row r="30" spans="1:28" x14ac:dyDescent="0.25"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</row>
    <row r="31" spans="1:28" x14ac:dyDescent="0.25"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</row>
    <row r="32" spans="1:28" x14ac:dyDescent="0.25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</row>
    <row r="33" spans="2:28" x14ac:dyDescent="0.25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</row>
    <row r="34" spans="2:28" x14ac:dyDescent="0.25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</row>
    <row r="35" spans="2:28" x14ac:dyDescent="0.25"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</row>
    <row r="36" spans="2:28" x14ac:dyDescent="0.25"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</row>
    <row r="37" spans="2:28" x14ac:dyDescent="0.25"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</row>
    <row r="38" spans="2:28" x14ac:dyDescent="0.25"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</row>
    <row r="39" spans="2:28" x14ac:dyDescent="0.25"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</row>
    <row r="40" spans="2:28" x14ac:dyDescent="0.25"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</row>
    <row r="41" spans="2:28" x14ac:dyDescent="0.25"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</row>
    <row r="42" spans="2:28" x14ac:dyDescent="0.25"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</row>
    <row r="43" spans="2:28" x14ac:dyDescent="0.25"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</row>
    <row r="44" spans="2:28" x14ac:dyDescent="0.25"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</row>
    <row r="45" spans="2:28" x14ac:dyDescent="0.25"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</row>
    <row r="46" spans="2:28" x14ac:dyDescent="0.25"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</row>
    <row r="47" spans="2:28" x14ac:dyDescent="0.25"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</row>
    <row r="48" spans="2:28" x14ac:dyDescent="0.25"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</row>
    <row r="49" spans="2:28" x14ac:dyDescent="0.25"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</row>
    <row r="50" spans="2:28" x14ac:dyDescent="0.25"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</row>
    <row r="51" spans="2:28" x14ac:dyDescent="0.25"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</row>
    <row r="52" spans="2:28" x14ac:dyDescent="0.25"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</row>
    <row r="53" spans="2:28" x14ac:dyDescent="0.25"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</row>
    <row r="54" spans="2:28" x14ac:dyDescent="0.25"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</row>
    <row r="55" spans="2:28" x14ac:dyDescent="0.25"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</row>
    <row r="56" spans="2:28" x14ac:dyDescent="0.25"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</row>
    <row r="57" spans="2:28" x14ac:dyDescent="0.25"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</row>
    <row r="58" spans="2:28" x14ac:dyDescent="0.25"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</row>
    <row r="59" spans="2:28" x14ac:dyDescent="0.25"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</row>
    <row r="60" spans="2:28" x14ac:dyDescent="0.25"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</row>
    <row r="61" spans="2:28" x14ac:dyDescent="0.25"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</row>
    <row r="62" spans="2:28" x14ac:dyDescent="0.25"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</row>
    <row r="63" spans="2:28" x14ac:dyDescent="0.25"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</row>
    <row r="64" spans="2:28" x14ac:dyDescent="0.25"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</row>
    <row r="65" spans="2:28" x14ac:dyDescent="0.25"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</row>
    <row r="66" spans="2:28" x14ac:dyDescent="0.25"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</row>
    <row r="67" spans="2:28" x14ac:dyDescent="0.25"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</row>
    <row r="68" spans="2:28" x14ac:dyDescent="0.25"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</row>
    <row r="69" spans="2:28" x14ac:dyDescent="0.25"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</row>
    <row r="70" spans="2:28" x14ac:dyDescent="0.25"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</row>
    <row r="71" spans="2:28" x14ac:dyDescent="0.25"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</row>
    <row r="72" spans="2:28" x14ac:dyDescent="0.25"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</row>
    <row r="73" spans="2:28" x14ac:dyDescent="0.25"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</row>
    <row r="74" spans="2:28" x14ac:dyDescent="0.25"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</row>
    <row r="75" spans="2:28" x14ac:dyDescent="0.25"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</row>
    <row r="76" spans="2:28" x14ac:dyDescent="0.25"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</row>
    <row r="77" spans="2:28" x14ac:dyDescent="0.25"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</row>
    <row r="78" spans="2:28" x14ac:dyDescent="0.25"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</row>
    <row r="79" spans="2:28" x14ac:dyDescent="0.25"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</row>
    <row r="80" spans="2:28" x14ac:dyDescent="0.25"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</row>
    <row r="81" spans="2:28" x14ac:dyDescent="0.25"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</row>
    <row r="82" spans="2:28" x14ac:dyDescent="0.25"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</row>
    <row r="83" spans="2:28" x14ac:dyDescent="0.25"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</row>
    <row r="84" spans="2:28" x14ac:dyDescent="0.25"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</row>
    <row r="85" spans="2:28" x14ac:dyDescent="0.25"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</row>
    <row r="86" spans="2:28" x14ac:dyDescent="0.25"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</row>
    <row r="87" spans="2:28" x14ac:dyDescent="0.25"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</row>
    <row r="88" spans="2:28" x14ac:dyDescent="0.25"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</row>
    <row r="89" spans="2:28" x14ac:dyDescent="0.25"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</row>
    <row r="90" spans="2:28" x14ac:dyDescent="0.25"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</row>
    <row r="91" spans="2:28" x14ac:dyDescent="0.25"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</row>
    <row r="92" spans="2:28" x14ac:dyDescent="0.25"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</row>
    <row r="93" spans="2:28" x14ac:dyDescent="0.25"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</row>
    <row r="94" spans="2:28" x14ac:dyDescent="0.25"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</row>
    <row r="95" spans="2:28" x14ac:dyDescent="0.25"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</row>
    <row r="96" spans="2:28" x14ac:dyDescent="0.25"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</row>
    <row r="97" spans="2:28" x14ac:dyDescent="0.25"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</row>
    <row r="98" spans="2:28" x14ac:dyDescent="0.25"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</row>
    <row r="99" spans="2:28" x14ac:dyDescent="0.25"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</row>
    <row r="100" spans="2:28" x14ac:dyDescent="0.25"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</row>
    <row r="101" spans="2:28" x14ac:dyDescent="0.25"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</row>
    <row r="102" spans="2:28" x14ac:dyDescent="0.25"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</row>
    <row r="103" spans="2:28" x14ac:dyDescent="0.25"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</row>
    <row r="104" spans="2:28" x14ac:dyDescent="0.25"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</row>
    <row r="105" spans="2:28" x14ac:dyDescent="0.25"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</row>
    <row r="106" spans="2:28" x14ac:dyDescent="0.25"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</row>
    <row r="107" spans="2:28" x14ac:dyDescent="0.25"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</row>
    <row r="108" spans="2:28" x14ac:dyDescent="0.25"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</row>
    <row r="109" spans="2:28" x14ac:dyDescent="0.25"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</row>
    <row r="110" spans="2:28" x14ac:dyDescent="0.25"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</row>
    <row r="111" spans="2:28" x14ac:dyDescent="0.25"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</row>
    <row r="112" spans="2:28" x14ac:dyDescent="0.25"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</row>
    <row r="113" spans="2:28" x14ac:dyDescent="0.25"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</row>
    <row r="114" spans="2:28" x14ac:dyDescent="0.25"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</row>
    <row r="115" spans="2:28" x14ac:dyDescent="0.25"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</row>
    <row r="116" spans="2:28" x14ac:dyDescent="0.25"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</row>
    <row r="117" spans="2:28" x14ac:dyDescent="0.25"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</row>
    <row r="118" spans="2:28" x14ac:dyDescent="0.25"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</row>
    <row r="119" spans="2:28" x14ac:dyDescent="0.25"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</row>
    <row r="120" spans="2:28" x14ac:dyDescent="0.25"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</row>
    <row r="121" spans="2:28" x14ac:dyDescent="0.25"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</row>
    <row r="122" spans="2:28" x14ac:dyDescent="0.25"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</row>
    <row r="123" spans="2:28" x14ac:dyDescent="0.25"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</row>
    <row r="124" spans="2:28" x14ac:dyDescent="0.25"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</row>
    <row r="125" spans="2:28" x14ac:dyDescent="0.25"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</row>
    <row r="126" spans="2:28" x14ac:dyDescent="0.25"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</row>
    <row r="127" spans="2:28" x14ac:dyDescent="0.25"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</row>
    <row r="128" spans="2:28" x14ac:dyDescent="0.25"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</row>
    <row r="129" spans="2:28" x14ac:dyDescent="0.25"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</row>
    <row r="130" spans="2:28" x14ac:dyDescent="0.25"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</row>
    <row r="131" spans="2:28" x14ac:dyDescent="0.25"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</row>
    <row r="132" spans="2:28" x14ac:dyDescent="0.25"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</row>
    <row r="133" spans="2:28" x14ac:dyDescent="0.25"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</row>
    <row r="134" spans="2:28" x14ac:dyDescent="0.25"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</row>
    <row r="135" spans="2:28" x14ac:dyDescent="0.25"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</row>
  </sheetData>
  <mergeCells count="6">
    <mergeCell ref="Y5:AB5"/>
    <mergeCell ref="D5:G5"/>
    <mergeCell ref="Q5:T5"/>
    <mergeCell ref="H5:K5"/>
    <mergeCell ref="L5:O5"/>
    <mergeCell ref="U5:X5"/>
  </mergeCells>
  <pageMargins left="0.98425196850393704" right="0.98425196850393704" top="0.39370078740157483" bottom="0.39370078740157483" header="0.19685039370078741" footer="0.19685039370078741"/>
  <pageSetup paperSize="9" scale="76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25"/>
  <sheetViews>
    <sheetView tabSelected="1" workbookViewId="0">
      <selection activeCell="AD16" sqref="AD14:AD16"/>
    </sheetView>
  </sheetViews>
  <sheetFormatPr defaultRowHeight="15" x14ac:dyDescent="0.25"/>
  <cols>
    <col min="1" max="1" width="11.140625" customWidth="1"/>
    <col min="2" max="2" width="34.5703125" customWidth="1"/>
    <col min="3" max="3" width="7" customWidth="1"/>
    <col min="4" max="6" width="3.42578125" customWidth="1"/>
    <col min="7" max="7" width="4.140625" customWidth="1"/>
    <col min="8" max="12" width="3.42578125" customWidth="1"/>
    <col min="13" max="13" width="3.85546875" customWidth="1"/>
    <col min="14" max="14" width="3.42578125" customWidth="1"/>
    <col min="15" max="15" width="5.140625" customWidth="1"/>
    <col min="16" max="16" width="8.28515625" customWidth="1"/>
    <col min="17" max="17" width="4" customWidth="1"/>
    <col min="18" max="19" width="3.42578125" customWidth="1"/>
    <col min="20" max="20" width="4.28515625" customWidth="1"/>
    <col min="21" max="22" width="3.42578125" customWidth="1"/>
    <col min="23" max="23" width="3.5703125" customWidth="1"/>
    <col min="24" max="24" width="3" customWidth="1"/>
    <col min="25" max="25" width="4.5703125" customWidth="1"/>
    <col min="26" max="27" width="3.7109375" customWidth="1"/>
    <col min="28" max="28" width="5.7109375" customWidth="1"/>
  </cols>
  <sheetData>
    <row r="1" spans="1:28" x14ac:dyDescent="0.25">
      <c r="B1" s="85" t="s">
        <v>75</v>
      </c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</row>
    <row r="2" spans="1:28" x14ac:dyDescent="0.25">
      <c r="B2" s="85" t="s">
        <v>51</v>
      </c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</row>
    <row r="3" spans="1:28" x14ac:dyDescent="0.25">
      <c r="A3" s="16"/>
      <c r="B3" s="25" t="s">
        <v>52</v>
      </c>
      <c r="C3" s="25"/>
      <c r="D3" s="86"/>
      <c r="E3" s="25"/>
      <c r="F3" s="25"/>
      <c r="G3" s="25"/>
      <c r="H3" s="25"/>
      <c r="I3" s="25"/>
      <c r="J3" s="25"/>
      <c r="K3" s="25"/>
      <c r="L3" s="25"/>
      <c r="M3" s="25"/>
      <c r="N3" s="25"/>
      <c r="O3" s="24"/>
      <c r="P3" s="24"/>
      <c r="Q3" s="24"/>
      <c r="R3" s="24"/>
      <c r="S3" s="24"/>
      <c r="T3" s="24"/>
      <c r="U3" s="24"/>
      <c r="V3" s="24"/>
    </row>
    <row r="4" spans="1:28" ht="12.75" customHeight="1" x14ac:dyDescent="0.25">
      <c r="A4" s="16"/>
      <c r="B4" s="25" t="s">
        <v>61</v>
      </c>
      <c r="C4" s="25"/>
      <c r="D4" s="86"/>
      <c r="E4" s="25"/>
      <c r="F4" s="25"/>
      <c r="G4" s="25"/>
      <c r="H4" s="25"/>
      <c r="I4" s="25"/>
      <c r="J4" s="25"/>
      <c r="K4" s="25"/>
      <c r="L4" s="25"/>
      <c r="M4" s="25"/>
      <c r="N4" s="25"/>
      <c r="O4" s="24"/>
      <c r="P4" s="24"/>
      <c r="Q4" s="24"/>
      <c r="R4" s="24"/>
      <c r="S4" s="24"/>
      <c r="T4" s="24"/>
      <c r="U4" s="24"/>
      <c r="V4" s="24"/>
    </row>
    <row r="5" spans="1:28" ht="12.75" customHeight="1" x14ac:dyDescent="0.25">
      <c r="A5" s="7" t="s">
        <v>48</v>
      </c>
      <c r="B5" s="1" t="s">
        <v>0</v>
      </c>
      <c r="C5" s="69" t="s">
        <v>27</v>
      </c>
      <c r="D5" s="91" t="s">
        <v>12</v>
      </c>
      <c r="E5" s="92"/>
      <c r="F5" s="92"/>
      <c r="G5" s="93"/>
      <c r="H5" s="90" t="s">
        <v>1</v>
      </c>
      <c r="I5" s="90"/>
      <c r="J5" s="90"/>
      <c r="K5" s="90"/>
      <c r="L5" s="90" t="s">
        <v>13</v>
      </c>
      <c r="M5" s="90"/>
      <c r="N5" s="90"/>
      <c r="O5" s="90"/>
      <c r="P5" s="69"/>
      <c r="Q5" s="91"/>
      <c r="R5" s="92"/>
      <c r="S5" s="92"/>
      <c r="T5" s="93"/>
      <c r="U5" s="90"/>
      <c r="V5" s="90"/>
      <c r="W5" s="90"/>
      <c r="X5" s="90"/>
      <c r="Y5" s="90"/>
      <c r="Z5" s="90"/>
      <c r="AA5" s="90"/>
      <c r="AB5" s="90"/>
    </row>
    <row r="6" spans="1:28" ht="12" customHeight="1" x14ac:dyDescent="0.25">
      <c r="A6" s="7"/>
      <c r="B6" s="1" t="s">
        <v>2</v>
      </c>
      <c r="C6" s="1" t="s">
        <v>10</v>
      </c>
      <c r="D6" s="1" t="s">
        <v>3</v>
      </c>
      <c r="E6" s="1" t="s">
        <v>4</v>
      </c>
      <c r="F6" s="1" t="s">
        <v>5</v>
      </c>
      <c r="G6" s="1" t="s">
        <v>9</v>
      </c>
      <c r="H6" s="1" t="s">
        <v>7</v>
      </c>
      <c r="I6" s="1" t="s">
        <v>29</v>
      </c>
      <c r="J6" s="1" t="s">
        <v>6</v>
      </c>
      <c r="K6" s="1" t="s">
        <v>30</v>
      </c>
      <c r="L6" s="1" t="s">
        <v>8</v>
      </c>
      <c r="M6" s="1" t="s">
        <v>11</v>
      </c>
      <c r="N6" s="1" t="s">
        <v>31</v>
      </c>
      <c r="O6" s="1" t="s">
        <v>32</v>
      </c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</row>
    <row r="7" spans="1:28" x14ac:dyDescent="0.25">
      <c r="A7" s="51">
        <v>104</v>
      </c>
      <c r="B7" s="49" t="s">
        <v>63</v>
      </c>
      <c r="C7" s="52">
        <v>205</v>
      </c>
      <c r="D7" s="53">
        <v>6.55</v>
      </c>
      <c r="E7" s="53">
        <v>7.33</v>
      </c>
      <c r="F7" s="53">
        <v>34</v>
      </c>
      <c r="G7" s="53">
        <v>241.11</v>
      </c>
      <c r="H7" s="53">
        <v>0.28999999999999998</v>
      </c>
      <c r="I7" s="53">
        <v>0.01</v>
      </c>
      <c r="J7" s="53">
        <v>0.06</v>
      </c>
      <c r="K7" s="53">
        <v>0.14000000000000001</v>
      </c>
      <c r="L7" s="53">
        <v>108.89</v>
      </c>
      <c r="M7" s="53">
        <v>0.88</v>
      </c>
      <c r="N7" s="53">
        <v>20.59</v>
      </c>
      <c r="O7" s="53">
        <v>104.48</v>
      </c>
      <c r="P7" s="52"/>
      <c r="Q7" s="53"/>
      <c r="R7" s="53"/>
      <c r="S7" s="53"/>
      <c r="T7" s="53"/>
      <c r="U7" s="53"/>
      <c r="V7" s="53"/>
      <c r="W7" s="53"/>
      <c r="X7" s="53"/>
      <c r="Y7" s="53"/>
      <c r="Z7" s="53"/>
      <c r="AA7" s="53"/>
      <c r="AB7" s="53"/>
    </row>
    <row r="8" spans="1:28" x14ac:dyDescent="0.25">
      <c r="A8" s="51">
        <v>287</v>
      </c>
      <c r="B8" s="49" t="s">
        <v>22</v>
      </c>
      <c r="C8" s="50">
        <v>200</v>
      </c>
      <c r="D8" s="53">
        <v>1.4</v>
      </c>
      <c r="E8" s="53">
        <v>1.6</v>
      </c>
      <c r="F8" s="53">
        <v>17</v>
      </c>
      <c r="G8" s="53">
        <v>108.69</v>
      </c>
      <c r="H8" s="53">
        <v>2.8</v>
      </c>
      <c r="I8" s="53">
        <v>8.4</v>
      </c>
      <c r="J8" s="53">
        <v>0.1</v>
      </c>
      <c r="K8" s="53">
        <v>0.1</v>
      </c>
      <c r="L8" s="53">
        <v>121</v>
      </c>
      <c r="M8" s="53">
        <v>0.1</v>
      </c>
      <c r="N8" s="53">
        <v>15</v>
      </c>
      <c r="O8" s="53">
        <v>91</v>
      </c>
      <c r="P8" s="50"/>
      <c r="Q8" s="53"/>
      <c r="R8" s="53"/>
      <c r="S8" s="53"/>
      <c r="T8" s="53"/>
      <c r="U8" s="53"/>
      <c r="V8" s="53"/>
      <c r="W8" s="53"/>
      <c r="X8" s="53"/>
      <c r="Y8" s="53"/>
      <c r="Z8" s="53"/>
      <c r="AA8" s="53"/>
      <c r="AB8" s="53"/>
    </row>
    <row r="9" spans="1:28" x14ac:dyDescent="0.25">
      <c r="A9" s="51">
        <v>114</v>
      </c>
      <c r="B9" s="49" t="s">
        <v>17</v>
      </c>
      <c r="C9" s="54">
        <v>40</v>
      </c>
      <c r="D9" s="53">
        <v>3.2</v>
      </c>
      <c r="E9" s="53">
        <v>0.4</v>
      </c>
      <c r="F9" s="53">
        <v>19</v>
      </c>
      <c r="G9" s="53">
        <v>94</v>
      </c>
      <c r="H9" s="53">
        <v>0</v>
      </c>
      <c r="I9" s="53">
        <v>0</v>
      </c>
      <c r="J9" s="53">
        <v>0</v>
      </c>
      <c r="K9" s="53">
        <v>0</v>
      </c>
      <c r="L9" s="53">
        <v>8.6999999999999993</v>
      </c>
      <c r="M9" s="53">
        <v>0.4</v>
      </c>
      <c r="N9" s="53">
        <v>13.2</v>
      </c>
      <c r="O9" s="53">
        <v>30.6</v>
      </c>
      <c r="P9" s="50"/>
      <c r="Q9" s="56"/>
      <c r="R9" s="56"/>
      <c r="S9" s="56"/>
      <c r="T9" s="56"/>
      <c r="U9" s="56"/>
      <c r="V9" s="56"/>
      <c r="W9" s="56"/>
      <c r="X9" s="56"/>
      <c r="Y9" s="56"/>
      <c r="Z9" s="56"/>
      <c r="AA9" s="56"/>
      <c r="AB9" s="56"/>
    </row>
    <row r="10" spans="1:28" x14ac:dyDescent="0.25">
      <c r="A10" s="51">
        <v>366</v>
      </c>
      <c r="B10" s="49" t="s">
        <v>66</v>
      </c>
      <c r="C10" s="50">
        <v>20</v>
      </c>
      <c r="D10" s="53">
        <v>5.0999999999999996</v>
      </c>
      <c r="E10" s="53">
        <v>5.2</v>
      </c>
      <c r="F10" s="53">
        <v>0</v>
      </c>
      <c r="G10" s="53">
        <v>68.599999999999994</v>
      </c>
      <c r="H10" s="53">
        <v>0.1</v>
      </c>
      <c r="I10" s="53">
        <v>25</v>
      </c>
      <c r="J10" s="53">
        <v>0</v>
      </c>
      <c r="K10" s="53">
        <v>0</v>
      </c>
      <c r="L10" s="53">
        <v>180</v>
      </c>
      <c r="M10" s="53">
        <v>0.2</v>
      </c>
      <c r="N10" s="53">
        <v>9</v>
      </c>
      <c r="O10" s="53">
        <v>113</v>
      </c>
      <c r="P10" s="54"/>
      <c r="Q10" s="53"/>
      <c r="R10" s="53"/>
      <c r="S10" s="53"/>
      <c r="T10" s="53"/>
      <c r="U10" s="53"/>
      <c r="V10" s="53"/>
      <c r="W10" s="53"/>
      <c r="X10" s="53"/>
      <c r="Y10" s="53"/>
      <c r="Z10" s="53"/>
      <c r="AA10" s="53"/>
      <c r="AB10" s="53"/>
    </row>
    <row r="11" spans="1:28" x14ac:dyDescent="0.25">
      <c r="A11" s="51">
        <v>365</v>
      </c>
      <c r="B11" s="49" t="s">
        <v>16</v>
      </c>
      <c r="C11" s="54">
        <v>10</v>
      </c>
      <c r="D11" s="53">
        <v>0.05</v>
      </c>
      <c r="E11" s="53">
        <v>7.2</v>
      </c>
      <c r="F11" s="53">
        <v>0.08</v>
      </c>
      <c r="G11" s="53">
        <v>74.8</v>
      </c>
      <c r="H11" s="53">
        <v>0</v>
      </c>
      <c r="I11" s="53">
        <v>34</v>
      </c>
      <c r="J11" s="53">
        <v>0</v>
      </c>
      <c r="K11" s="53">
        <v>0</v>
      </c>
      <c r="L11" s="53">
        <v>1.2</v>
      </c>
      <c r="M11" s="53">
        <v>0.02</v>
      </c>
      <c r="N11" s="53">
        <v>0</v>
      </c>
      <c r="O11" s="53">
        <v>1.6</v>
      </c>
      <c r="P11" s="54"/>
      <c r="Q11" s="53"/>
      <c r="R11" s="53"/>
      <c r="S11" s="53"/>
      <c r="T11" s="53"/>
      <c r="U11" s="53"/>
      <c r="V11" s="53"/>
      <c r="W11" s="53"/>
      <c r="X11" s="53"/>
      <c r="Y11" s="53"/>
      <c r="Z11" s="53"/>
      <c r="AA11" s="53"/>
      <c r="AB11" s="53"/>
    </row>
    <row r="12" spans="1:28" hidden="1" x14ac:dyDescent="0.25">
      <c r="A12" s="51">
        <v>118</v>
      </c>
      <c r="B12" s="49" t="s">
        <v>64</v>
      </c>
      <c r="C12" s="54"/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4"/>
      <c r="Q12" s="53"/>
      <c r="R12" s="53"/>
      <c r="S12" s="53"/>
      <c r="T12" s="53"/>
      <c r="U12" s="53"/>
      <c r="V12" s="53"/>
      <c r="W12" s="53"/>
      <c r="X12" s="53"/>
      <c r="Y12" s="53"/>
      <c r="Z12" s="53"/>
      <c r="AA12" s="53"/>
      <c r="AB12" s="53"/>
    </row>
    <row r="13" spans="1:28" x14ac:dyDescent="0.25">
      <c r="A13" s="51">
        <v>118</v>
      </c>
      <c r="B13" s="49" t="s">
        <v>44</v>
      </c>
      <c r="C13" s="50">
        <v>200</v>
      </c>
      <c r="D13" s="53">
        <v>1</v>
      </c>
      <c r="E13" s="53">
        <v>1</v>
      </c>
      <c r="F13" s="53">
        <v>24.5</v>
      </c>
      <c r="G13" s="53">
        <v>122.5</v>
      </c>
      <c r="H13" s="53">
        <v>29.5</v>
      </c>
      <c r="I13" s="53">
        <v>0</v>
      </c>
      <c r="J13" s="53">
        <v>0</v>
      </c>
      <c r="K13" s="53">
        <v>0</v>
      </c>
      <c r="L13" s="53">
        <v>139.75</v>
      </c>
      <c r="M13" s="53">
        <v>2.75</v>
      </c>
      <c r="N13" s="53">
        <v>22.5</v>
      </c>
      <c r="O13" s="53">
        <v>27.5</v>
      </c>
      <c r="P13" s="50"/>
      <c r="Q13" s="53"/>
      <c r="R13" s="53"/>
      <c r="S13" s="53"/>
      <c r="T13" s="53"/>
      <c r="U13" s="53"/>
      <c r="V13" s="53"/>
      <c r="W13" s="53"/>
      <c r="X13" s="53"/>
      <c r="Y13" s="53"/>
      <c r="Z13" s="53"/>
      <c r="AA13" s="53"/>
      <c r="AB13" s="53"/>
    </row>
    <row r="14" spans="1:28" ht="12.75" customHeight="1" x14ac:dyDescent="0.25">
      <c r="A14" s="7"/>
      <c r="B14" s="9" t="s">
        <v>14</v>
      </c>
      <c r="C14" s="50"/>
      <c r="D14" s="17">
        <f t="shared" ref="D14:O14" si="0">SUM(D7:D11)</f>
        <v>16.3</v>
      </c>
      <c r="E14" s="17">
        <f t="shared" si="0"/>
        <v>21.73</v>
      </c>
      <c r="F14" s="17">
        <f t="shared" si="0"/>
        <v>70.08</v>
      </c>
      <c r="G14" s="17">
        <f t="shared" si="0"/>
        <v>587.19999999999993</v>
      </c>
      <c r="H14" s="17">
        <f t="shared" si="0"/>
        <v>3.19</v>
      </c>
      <c r="I14" s="17">
        <f t="shared" si="0"/>
        <v>67.41</v>
      </c>
      <c r="J14" s="17">
        <f t="shared" si="0"/>
        <v>0.16</v>
      </c>
      <c r="K14" s="17">
        <f t="shared" si="0"/>
        <v>0.24000000000000002</v>
      </c>
      <c r="L14" s="17">
        <f t="shared" si="0"/>
        <v>419.78999999999996</v>
      </c>
      <c r="M14" s="17">
        <f t="shared" si="0"/>
        <v>1.5999999999999999</v>
      </c>
      <c r="N14" s="17">
        <f t="shared" si="0"/>
        <v>57.790000000000006</v>
      </c>
      <c r="O14" s="17">
        <f t="shared" si="0"/>
        <v>340.68000000000006</v>
      </c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</row>
    <row r="15" spans="1:28" ht="12" customHeight="1" x14ac:dyDescent="0.25">
      <c r="A15" s="7"/>
      <c r="B15" s="6"/>
      <c r="C15" s="45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45"/>
      <c r="Q15" s="63"/>
      <c r="R15" s="63"/>
      <c r="S15" s="63"/>
      <c r="T15" s="63"/>
      <c r="U15" s="63"/>
      <c r="V15" s="63"/>
      <c r="W15" s="44"/>
      <c r="X15" s="44"/>
      <c r="Y15" s="44"/>
      <c r="Z15" s="44"/>
      <c r="AA15" s="44"/>
      <c r="AB15" s="44"/>
    </row>
    <row r="16" spans="1:28" ht="24" customHeight="1" x14ac:dyDescent="0.25">
      <c r="A16" s="51"/>
      <c r="B16" s="61"/>
      <c r="C16" s="50"/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20"/>
      <c r="P16" s="50"/>
      <c r="Q16" s="53"/>
      <c r="R16" s="53"/>
      <c r="S16" s="53"/>
      <c r="T16" s="53"/>
      <c r="U16" s="53"/>
      <c r="V16" s="53"/>
      <c r="W16" s="53"/>
      <c r="X16" s="53"/>
      <c r="Y16" s="53"/>
      <c r="Z16" s="53"/>
      <c r="AA16" s="53"/>
      <c r="AB16" s="20"/>
    </row>
    <row r="17" spans="1:28" ht="25.5" customHeight="1" x14ac:dyDescent="0.25">
      <c r="A17" s="51"/>
      <c r="B17" s="48"/>
      <c r="C17" s="41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41"/>
      <c r="Q17" s="63"/>
      <c r="R17" s="63"/>
      <c r="S17" s="63"/>
      <c r="T17" s="63"/>
      <c r="U17" s="63"/>
      <c r="V17" s="63"/>
      <c r="W17" s="63"/>
      <c r="X17" s="63"/>
      <c r="Y17" s="63"/>
      <c r="Z17" s="63"/>
      <c r="AA17" s="63"/>
      <c r="AB17" s="63"/>
    </row>
    <row r="18" spans="1:28" ht="22.5" customHeight="1" x14ac:dyDescent="0.25">
      <c r="A18" s="7"/>
      <c r="B18" s="48"/>
      <c r="C18" s="45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45"/>
      <c r="Q18" s="63"/>
      <c r="R18" s="63"/>
      <c r="S18" s="63"/>
      <c r="T18" s="63"/>
      <c r="U18" s="63"/>
      <c r="V18" s="63"/>
      <c r="W18" s="63"/>
      <c r="X18" s="63"/>
      <c r="Y18" s="63"/>
      <c r="Z18" s="63"/>
      <c r="AA18" s="63"/>
      <c r="AB18" s="63"/>
    </row>
    <row r="19" spans="1:28" x14ac:dyDescent="0.25">
      <c r="A19" s="51"/>
      <c r="B19" s="51"/>
      <c r="C19" s="58"/>
      <c r="D19" s="53"/>
      <c r="E19" s="53"/>
      <c r="F19" s="53"/>
      <c r="G19" s="53"/>
      <c r="H19" s="53"/>
      <c r="I19" s="53"/>
      <c r="J19" s="53"/>
      <c r="K19" s="53"/>
      <c r="L19" s="53"/>
      <c r="M19" s="53"/>
      <c r="N19" s="53"/>
      <c r="O19" s="53"/>
      <c r="P19" s="58"/>
      <c r="Q19" s="53"/>
      <c r="R19" s="53"/>
      <c r="S19" s="53"/>
      <c r="T19" s="53"/>
      <c r="U19" s="53"/>
      <c r="V19" s="53"/>
      <c r="W19" s="53"/>
      <c r="X19" s="53"/>
      <c r="Y19" s="53"/>
      <c r="Z19" s="53"/>
      <c r="AA19" s="53"/>
      <c r="AB19" s="53"/>
    </row>
    <row r="20" spans="1:28" x14ac:dyDescent="0.25">
      <c r="A20" s="59"/>
      <c r="B20" s="51"/>
      <c r="C20" s="58"/>
      <c r="D20" s="53"/>
      <c r="E20" s="53"/>
      <c r="F20" s="53"/>
      <c r="G20" s="53"/>
      <c r="H20" s="53"/>
      <c r="I20" s="53"/>
      <c r="J20" s="53"/>
      <c r="K20" s="53"/>
      <c r="L20" s="53"/>
      <c r="M20" s="53"/>
      <c r="N20" s="53"/>
      <c r="O20" s="53"/>
      <c r="P20" s="76"/>
      <c r="Q20" s="63"/>
      <c r="R20" s="63"/>
      <c r="S20" s="63"/>
      <c r="T20" s="63"/>
      <c r="U20" s="53"/>
      <c r="V20" s="53"/>
      <c r="W20" s="53"/>
      <c r="X20" s="53"/>
      <c r="Y20" s="53"/>
      <c r="Z20" s="53"/>
      <c r="AA20" s="53"/>
      <c r="AB20" s="53"/>
    </row>
    <row r="21" spans="1:28" x14ac:dyDescent="0.25">
      <c r="A21" s="51"/>
      <c r="B21" s="49"/>
      <c r="C21" s="54"/>
      <c r="D21" s="53"/>
      <c r="E21" s="53"/>
      <c r="F21" s="53"/>
      <c r="G21" s="53"/>
      <c r="H21" s="53"/>
      <c r="I21" s="53"/>
      <c r="J21" s="53"/>
      <c r="K21" s="53"/>
      <c r="L21" s="53"/>
      <c r="M21" s="53"/>
      <c r="N21" s="53"/>
      <c r="O21" s="53"/>
      <c r="P21" s="50"/>
      <c r="Q21" s="56"/>
      <c r="R21" s="56"/>
      <c r="S21" s="56"/>
      <c r="T21" s="56"/>
      <c r="U21" s="56"/>
      <c r="V21" s="56"/>
      <c r="W21" s="56"/>
      <c r="X21" s="56"/>
      <c r="Y21" s="56"/>
      <c r="Z21" s="56"/>
      <c r="AA21" s="56"/>
      <c r="AB21" s="56"/>
    </row>
    <row r="22" spans="1:28" x14ac:dyDescent="0.25">
      <c r="A22" s="51"/>
      <c r="B22" s="49"/>
      <c r="C22" s="50"/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0"/>
      <c r="Q22" s="56"/>
      <c r="R22" s="56"/>
      <c r="S22" s="56"/>
      <c r="T22" s="56"/>
      <c r="U22" s="56"/>
      <c r="V22" s="56"/>
      <c r="W22" s="56"/>
      <c r="X22" s="56"/>
      <c r="Y22" s="56"/>
      <c r="Z22" s="56"/>
      <c r="AA22" s="56"/>
      <c r="AB22" s="56"/>
    </row>
    <row r="23" spans="1:28" ht="12.75" customHeight="1" x14ac:dyDescent="0.25">
      <c r="A23" s="7"/>
      <c r="B23" s="9"/>
      <c r="C23" s="45"/>
      <c r="D23" s="73"/>
      <c r="E23" s="73"/>
      <c r="F23" s="73"/>
      <c r="G23" s="73"/>
      <c r="H23" s="73"/>
      <c r="I23" s="73"/>
      <c r="J23" s="73"/>
      <c r="K23" s="73"/>
      <c r="L23" s="73"/>
      <c r="M23" s="73"/>
      <c r="N23" s="73"/>
      <c r="O23" s="73"/>
      <c r="P23" s="74"/>
      <c r="Q23" s="73"/>
      <c r="R23" s="73"/>
      <c r="S23" s="73"/>
      <c r="T23" s="73"/>
      <c r="U23" s="73"/>
      <c r="V23" s="73"/>
      <c r="W23" s="73"/>
      <c r="X23" s="73"/>
      <c r="Y23" s="73"/>
      <c r="Z23" s="73"/>
      <c r="AA23" s="73"/>
      <c r="AB23" s="73"/>
    </row>
    <row r="24" spans="1:28" ht="12.75" customHeight="1" x14ac:dyDescent="0.25">
      <c r="A24" s="7"/>
      <c r="B24" s="1" t="s">
        <v>15</v>
      </c>
      <c r="C24" s="50"/>
      <c r="D24" s="72">
        <f t="shared" ref="D24:O24" si="1">D14+D23</f>
        <v>16.3</v>
      </c>
      <c r="E24" s="72">
        <f t="shared" si="1"/>
        <v>21.73</v>
      </c>
      <c r="F24" s="72">
        <f t="shared" si="1"/>
        <v>70.08</v>
      </c>
      <c r="G24" s="72">
        <f t="shared" si="1"/>
        <v>587.19999999999993</v>
      </c>
      <c r="H24" s="72">
        <f t="shared" si="1"/>
        <v>3.19</v>
      </c>
      <c r="I24" s="72">
        <f t="shared" si="1"/>
        <v>67.41</v>
      </c>
      <c r="J24" s="72">
        <f t="shared" si="1"/>
        <v>0.16</v>
      </c>
      <c r="K24" s="72">
        <f t="shared" si="1"/>
        <v>0.24000000000000002</v>
      </c>
      <c r="L24" s="72">
        <f t="shared" si="1"/>
        <v>419.78999999999996</v>
      </c>
      <c r="M24" s="72">
        <f t="shared" si="1"/>
        <v>1.5999999999999999</v>
      </c>
      <c r="N24" s="72">
        <f t="shared" si="1"/>
        <v>57.790000000000006</v>
      </c>
      <c r="O24" s="72">
        <f t="shared" si="1"/>
        <v>340.68000000000006</v>
      </c>
      <c r="P24" s="71"/>
      <c r="Q24" s="72">
        <f t="shared" ref="Q24:AB24" si="2">Q14+Q23</f>
        <v>0</v>
      </c>
      <c r="R24" s="72">
        <f t="shared" si="2"/>
        <v>0</v>
      </c>
      <c r="S24" s="72">
        <f t="shared" si="2"/>
        <v>0</v>
      </c>
      <c r="T24" s="72">
        <f t="shared" si="2"/>
        <v>0</v>
      </c>
      <c r="U24" s="72">
        <f t="shared" si="2"/>
        <v>0</v>
      </c>
      <c r="V24" s="72">
        <f t="shared" si="2"/>
        <v>0</v>
      </c>
      <c r="W24" s="72">
        <f t="shared" si="2"/>
        <v>0</v>
      </c>
      <c r="X24" s="72">
        <f t="shared" si="2"/>
        <v>0</v>
      </c>
      <c r="Y24" s="72">
        <f t="shared" si="2"/>
        <v>0</v>
      </c>
      <c r="Z24" s="72">
        <f t="shared" si="2"/>
        <v>0</v>
      </c>
      <c r="AA24" s="72">
        <f t="shared" si="2"/>
        <v>0</v>
      </c>
      <c r="AB24" s="72">
        <f t="shared" si="2"/>
        <v>0</v>
      </c>
    </row>
    <row r="25" spans="1:28" x14ac:dyDescent="0.25"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</row>
  </sheetData>
  <mergeCells count="6">
    <mergeCell ref="Y5:AB5"/>
    <mergeCell ref="D5:G5"/>
    <mergeCell ref="H5:K5"/>
    <mergeCell ref="L5:O5"/>
    <mergeCell ref="Q5:T5"/>
    <mergeCell ref="U5:X5"/>
  </mergeCells>
  <pageMargins left="0.70866141732283472" right="0.70866141732283472" top="0.74803149606299213" bottom="0.74803149606299213" header="0.31496062992125984" footer="0.31496062992125984"/>
  <pageSetup paperSize="9" scale="88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9"/>
  <sheetViews>
    <sheetView workbookViewId="0">
      <selection activeCell="O17" sqref="O17"/>
    </sheetView>
  </sheetViews>
  <sheetFormatPr defaultRowHeight="15" x14ac:dyDescent="0.25"/>
  <cols>
    <col min="1" max="1" width="12.5703125" customWidth="1"/>
    <col min="2" max="13" width="5.7109375" customWidth="1"/>
    <col min="14" max="14" width="8.5703125" customWidth="1"/>
    <col min="15" max="26" width="5.7109375" customWidth="1"/>
  </cols>
  <sheetData>
    <row r="1" spans="1:26" x14ac:dyDescent="0.25">
      <c r="A1" s="23" t="s">
        <v>23</v>
      </c>
    </row>
    <row r="2" spans="1:26" x14ac:dyDescent="0.25">
      <c r="A2" s="1" t="s">
        <v>27</v>
      </c>
      <c r="B2" s="90" t="s">
        <v>12</v>
      </c>
      <c r="C2" s="90"/>
      <c r="D2" s="90"/>
      <c r="E2" s="90"/>
      <c r="F2" s="87" t="s">
        <v>1</v>
      </c>
      <c r="G2" s="88"/>
      <c r="H2" s="88"/>
      <c r="I2" s="89"/>
      <c r="J2" s="87" t="s">
        <v>13</v>
      </c>
      <c r="K2" s="88"/>
      <c r="L2" s="88"/>
      <c r="M2" s="89"/>
      <c r="N2" s="1" t="s">
        <v>28</v>
      </c>
      <c r="O2" s="90" t="s">
        <v>12</v>
      </c>
      <c r="P2" s="90"/>
      <c r="Q2" s="90"/>
      <c r="R2" s="90"/>
      <c r="S2" s="87" t="s">
        <v>1</v>
      </c>
      <c r="T2" s="88"/>
      <c r="U2" s="88"/>
      <c r="V2" s="89"/>
      <c r="W2" s="87" t="s">
        <v>13</v>
      </c>
      <c r="X2" s="88"/>
      <c r="Y2" s="88"/>
      <c r="Z2" s="89"/>
    </row>
    <row r="3" spans="1:26" x14ac:dyDescent="0.25">
      <c r="A3" s="1"/>
      <c r="B3" s="1" t="s">
        <v>3</v>
      </c>
      <c r="C3" s="1" t="s">
        <v>4</v>
      </c>
      <c r="D3" s="1" t="s">
        <v>5</v>
      </c>
      <c r="E3" s="1" t="s">
        <v>9</v>
      </c>
      <c r="F3" s="1" t="s">
        <v>7</v>
      </c>
      <c r="G3" s="1" t="s">
        <v>6</v>
      </c>
      <c r="H3" s="1" t="s">
        <v>33</v>
      </c>
      <c r="I3" s="1" t="s">
        <v>35</v>
      </c>
      <c r="J3" s="1" t="s">
        <v>8</v>
      </c>
      <c r="K3" s="1" t="s">
        <v>11</v>
      </c>
      <c r="L3" s="1" t="s">
        <v>31</v>
      </c>
      <c r="M3" s="1" t="s">
        <v>32</v>
      </c>
      <c r="N3" s="1"/>
      <c r="O3" s="1" t="s">
        <v>3</v>
      </c>
      <c r="P3" s="1" t="s">
        <v>4</v>
      </c>
      <c r="Q3" s="1" t="s">
        <v>5</v>
      </c>
      <c r="R3" s="1" t="s">
        <v>9</v>
      </c>
      <c r="S3" s="1" t="s">
        <v>7</v>
      </c>
      <c r="T3" s="1" t="s">
        <v>6</v>
      </c>
      <c r="U3" s="1" t="s">
        <v>33</v>
      </c>
      <c r="V3" s="1" t="s">
        <v>35</v>
      </c>
      <c r="W3" s="1" t="s">
        <v>8</v>
      </c>
      <c r="X3" s="1" t="s">
        <v>11</v>
      </c>
      <c r="Y3" s="1" t="s">
        <v>31</v>
      </c>
      <c r="Z3" s="1" t="s">
        <v>32</v>
      </c>
    </row>
    <row r="4" spans="1:26" x14ac:dyDescent="0.25">
      <c r="A4" s="29">
        <v>1</v>
      </c>
      <c r="B4" s="7">
        <f>Лист1!D23</f>
        <v>17.37</v>
      </c>
      <c r="C4" s="7">
        <f>Лист1!E23</f>
        <v>19.52</v>
      </c>
      <c r="D4" s="7">
        <f>Лист1!F23</f>
        <v>81.19</v>
      </c>
      <c r="E4" s="7">
        <f>Лист1!G23</f>
        <v>617.46999999999991</v>
      </c>
      <c r="F4" s="7">
        <f>Лист1!H23</f>
        <v>17.95</v>
      </c>
      <c r="G4" s="7">
        <f>Лист1!J23</f>
        <v>0.2</v>
      </c>
      <c r="H4" s="7">
        <f>Лист1!I23</f>
        <v>102</v>
      </c>
      <c r="I4" s="51">
        <f>Лист1!K23</f>
        <v>0.2</v>
      </c>
      <c r="J4" s="7">
        <f>Лист1!L23</f>
        <v>596.97</v>
      </c>
      <c r="K4" s="7">
        <f>Лист1!M23</f>
        <v>2.79</v>
      </c>
      <c r="L4" s="51">
        <f>Лист1!N23</f>
        <v>112.15</v>
      </c>
      <c r="M4" s="51">
        <f>Лист1!O23</f>
        <v>478.45000000000005</v>
      </c>
      <c r="N4" s="7"/>
      <c r="O4" s="7">
        <f>Лист1!Q23</f>
        <v>0</v>
      </c>
      <c r="P4" s="7">
        <f>Лист1!R23</f>
        <v>0</v>
      </c>
      <c r="Q4" s="7">
        <f>Лист1!S23</f>
        <v>0</v>
      </c>
      <c r="R4" s="7">
        <f>Лист1!T23</f>
        <v>0</v>
      </c>
      <c r="S4" s="7">
        <f>Лист1!U23</f>
        <v>0</v>
      </c>
      <c r="T4" s="7">
        <f>Лист1!W23</f>
        <v>0</v>
      </c>
      <c r="U4" s="7">
        <f>Лист1!V23</f>
        <v>0</v>
      </c>
      <c r="V4" s="51">
        <f>Лист1!X23</f>
        <v>0</v>
      </c>
      <c r="W4" s="7">
        <f>Лист1!Y23</f>
        <v>0</v>
      </c>
      <c r="X4" s="7">
        <f>Лист1!Z23</f>
        <v>0</v>
      </c>
      <c r="Y4" s="51">
        <f>Лист1!AA23</f>
        <v>0</v>
      </c>
      <c r="Z4" s="51">
        <f>Лист1!AB23</f>
        <v>0</v>
      </c>
    </row>
    <row r="5" spans="1:26" x14ac:dyDescent="0.25">
      <c r="A5" s="29">
        <v>2</v>
      </c>
      <c r="B5" s="7">
        <f>Лист2!D21</f>
        <v>21.32</v>
      </c>
      <c r="C5" s="7">
        <f>Лист2!E21</f>
        <v>18.7</v>
      </c>
      <c r="D5" s="7">
        <f>Лист2!F21</f>
        <v>81.62</v>
      </c>
      <c r="E5" s="7">
        <f>Лист2!G21</f>
        <v>546.80999999999995</v>
      </c>
      <c r="F5" s="7">
        <f>Лист2!H21</f>
        <v>1.9250000000000003</v>
      </c>
      <c r="G5" s="7">
        <f>Лист2!J21</f>
        <v>0.14500000000000002</v>
      </c>
      <c r="H5" s="7">
        <f>Лист2!I21</f>
        <v>0</v>
      </c>
      <c r="I5" s="51">
        <f>Лист2!K21</f>
        <v>1.5899999999999999</v>
      </c>
      <c r="J5" s="51">
        <f>Лист2!L21</f>
        <v>52.599999999999994</v>
      </c>
      <c r="K5" s="7">
        <f>Лист2!M21</f>
        <v>2.7199999999999998</v>
      </c>
      <c r="L5" s="51">
        <f>Лист2!N21</f>
        <v>53.462499999999999</v>
      </c>
      <c r="M5" s="51">
        <f>Лист2!O21</f>
        <v>192.6</v>
      </c>
      <c r="N5" s="7"/>
      <c r="O5" s="7">
        <f>Лист2!Q21</f>
        <v>0</v>
      </c>
      <c r="P5" s="7">
        <f>Лист2!R21</f>
        <v>0</v>
      </c>
      <c r="Q5" s="7">
        <f>Лист2!S21</f>
        <v>0</v>
      </c>
      <c r="R5" s="7">
        <f>Лист2!T21</f>
        <v>0</v>
      </c>
      <c r="S5" s="7">
        <f>Лист2!U21</f>
        <v>0</v>
      </c>
      <c r="T5" s="7">
        <f>Лист2!W21</f>
        <v>0</v>
      </c>
      <c r="U5" s="7">
        <f>Лист2!V21</f>
        <v>0</v>
      </c>
      <c r="V5" s="51">
        <f>Лист2!X21</f>
        <v>0</v>
      </c>
      <c r="W5" s="7">
        <f>Лист2!Y21</f>
        <v>0</v>
      </c>
      <c r="X5" s="7">
        <f>Лист2!Z21</f>
        <v>0</v>
      </c>
      <c r="Y5" s="51">
        <f>Лист2!AA21</f>
        <v>0</v>
      </c>
      <c r="Z5" s="51">
        <f>Лист2!AB21</f>
        <v>0</v>
      </c>
    </row>
    <row r="6" spans="1:26" x14ac:dyDescent="0.25">
      <c r="A6" s="29">
        <v>3</v>
      </c>
      <c r="B6" s="7">
        <f>Лист3!D20</f>
        <v>14.8</v>
      </c>
      <c r="C6" s="7">
        <f>Лист3!E20</f>
        <v>14</v>
      </c>
      <c r="D6" s="7">
        <f>Лист3!F20</f>
        <v>84</v>
      </c>
      <c r="E6" s="7">
        <f>Лист3!G20</f>
        <v>520.52</v>
      </c>
      <c r="F6" s="7">
        <f>Лист3!H20</f>
        <v>2</v>
      </c>
      <c r="G6" s="7">
        <f>Лист3!J20</f>
        <v>0.17</v>
      </c>
      <c r="H6" s="7">
        <f>Лист3!I20</f>
        <v>4.3</v>
      </c>
      <c r="I6" s="51">
        <f>Лист3!K20</f>
        <v>0.8</v>
      </c>
      <c r="J6" s="51">
        <f>Лист3!L20</f>
        <v>265.59999999999997</v>
      </c>
      <c r="K6" s="7">
        <f>Лист3!M20</f>
        <v>1.5</v>
      </c>
      <c r="L6" s="51">
        <f>Лист3!N20</f>
        <v>53.900000000000006</v>
      </c>
      <c r="M6" s="51">
        <f>Лист3!O20</f>
        <v>338.20000000000005</v>
      </c>
      <c r="N6" s="7"/>
      <c r="O6" s="7">
        <f>Лист3!Q20</f>
        <v>0</v>
      </c>
      <c r="P6" s="7">
        <f>Лист3!R20</f>
        <v>0</v>
      </c>
      <c r="Q6" s="7">
        <f>Лист3!S20</f>
        <v>0</v>
      </c>
      <c r="R6" s="7">
        <f>Лист3!T20</f>
        <v>0</v>
      </c>
      <c r="S6" s="7">
        <f>Лист3!U20</f>
        <v>0</v>
      </c>
      <c r="T6" s="7">
        <f>Лист3!W20</f>
        <v>0</v>
      </c>
      <c r="U6" s="7">
        <f>Лист3!V20</f>
        <v>0</v>
      </c>
      <c r="V6" s="51">
        <f>Лист3!X20</f>
        <v>0</v>
      </c>
      <c r="W6" s="7">
        <f>Лист3!Y20</f>
        <v>0</v>
      </c>
      <c r="X6" s="7">
        <f>Лист3!Z20</f>
        <v>0</v>
      </c>
      <c r="Y6" s="51">
        <f>Лист3!AA20</f>
        <v>0</v>
      </c>
      <c r="Z6" s="51">
        <f>Лист3!AB20</f>
        <v>0</v>
      </c>
    </row>
    <row r="7" spans="1:26" x14ac:dyDescent="0.25">
      <c r="A7" s="29">
        <v>4</v>
      </c>
      <c r="B7" s="7">
        <f>Лист4!D23</f>
        <v>17.89</v>
      </c>
      <c r="C7" s="7">
        <f>Лист4!E23</f>
        <v>21.1</v>
      </c>
      <c r="D7" s="7">
        <f>Лист4!F23</f>
        <v>21.1</v>
      </c>
      <c r="E7" s="7">
        <f>Лист4!G23</f>
        <v>630.97</v>
      </c>
      <c r="F7" s="7">
        <f>Лист4!H23</f>
        <v>17.59</v>
      </c>
      <c r="G7" s="7">
        <f>Лист4!J23</f>
        <v>0.24399999999999999</v>
      </c>
      <c r="H7" s="7">
        <f>Лист4!I23</f>
        <v>95.6</v>
      </c>
      <c r="I7" s="51">
        <f>Лист4!K23</f>
        <v>0.4</v>
      </c>
      <c r="J7" s="51">
        <f>Лист4!L23</f>
        <v>459.87</v>
      </c>
      <c r="K7" s="7">
        <f>Лист4!M23</f>
        <v>2.4900000000000002</v>
      </c>
      <c r="L7" s="51">
        <f>Лист4!N23</f>
        <v>89.95</v>
      </c>
      <c r="M7" s="51">
        <f>Лист4!O23</f>
        <v>385.95000000000005</v>
      </c>
      <c r="N7" s="7"/>
      <c r="O7" s="7">
        <f>Лист4!Q23</f>
        <v>0</v>
      </c>
      <c r="P7" s="7">
        <f>Лист4!R23</f>
        <v>0</v>
      </c>
      <c r="Q7" s="7">
        <f>Лист4!S23</f>
        <v>0</v>
      </c>
      <c r="R7" s="7">
        <f>Лист4!T23</f>
        <v>0</v>
      </c>
      <c r="S7" s="7">
        <f>Лист4!U23</f>
        <v>0</v>
      </c>
      <c r="T7" s="7">
        <f>Лист4!W23</f>
        <v>0</v>
      </c>
      <c r="U7" s="7">
        <f>Лист4!V23</f>
        <v>0</v>
      </c>
      <c r="V7" s="51">
        <f>Лист4!X23</f>
        <v>0</v>
      </c>
      <c r="W7" s="7">
        <f>Лист4!Y23</f>
        <v>0</v>
      </c>
      <c r="X7" s="7">
        <f>Лист4!Z23</f>
        <v>0</v>
      </c>
      <c r="Y7" s="51">
        <f>Лист4!AA23</f>
        <v>0</v>
      </c>
      <c r="Z7" s="51">
        <f>Лист4!AB23</f>
        <v>0</v>
      </c>
    </row>
    <row r="8" spans="1:26" x14ac:dyDescent="0.25">
      <c r="A8" s="29">
        <v>5</v>
      </c>
      <c r="B8" s="7">
        <f>Лист5!D24</f>
        <v>18.889999999999997</v>
      </c>
      <c r="C8" s="7">
        <f>Лист5!E24</f>
        <v>21.28</v>
      </c>
      <c r="D8" s="7">
        <f>Лист5!F24</f>
        <v>95.28</v>
      </c>
      <c r="E8" s="7">
        <f>Лист5!G24</f>
        <v>663.9</v>
      </c>
      <c r="F8" s="7">
        <f>Лист5!H24</f>
        <v>33.74</v>
      </c>
      <c r="G8" s="7">
        <f>Лист5!J24</f>
        <v>0.16</v>
      </c>
      <c r="H8" s="7">
        <f>Лист5!I24</f>
        <v>59.1</v>
      </c>
      <c r="I8" s="51">
        <f>Лист5!K24</f>
        <v>0.17</v>
      </c>
      <c r="J8" s="51">
        <f>Лист5!L24</f>
        <v>478.71</v>
      </c>
      <c r="K8" s="7">
        <f>Лист5!M24</f>
        <v>5.27</v>
      </c>
      <c r="L8" s="51">
        <f>Лист5!N24</f>
        <v>74.86</v>
      </c>
      <c r="M8" s="51">
        <f>Лист5!O24</f>
        <v>328.74</v>
      </c>
      <c r="N8" s="7"/>
      <c r="O8" s="7">
        <f>Лист5!Q24</f>
        <v>0</v>
      </c>
      <c r="P8" s="7">
        <f>Лист5!R24</f>
        <v>0</v>
      </c>
      <c r="Q8" s="7">
        <f>Лист5!S24</f>
        <v>0</v>
      </c>
      <c r="R8" s="7">
        <f>Лист5!T24</f>
        <v>0</v>
      </c>
      <c r="S8" s="7">
        <f>Лист5!U24</f>
        <v>0</v>
      </c>
      <c r="T8" s="7">
        <f>Лист5!W24</f>
        <v>0</v>
      </c>
      <c r="U8" s="7">
        <f>Лист5!V24</f>
        <v>0</v>
      </c>
      <c r="V8" s="51">
        <f>Лист5!X24</f>
        <v>0</v>
      </c>
      <c r="W8" s="7">
        <f>Лист5!Y24</f>
        <v>0</v>
      </c>
      <c r="X8" s="7">
        <f>Лист5!Z24</f>
        <v>0</v>
      </c>
      <c r="Y8" s="51">
        <f>Лист5!AA24</f>
        <v>0</v>
      </c>
      <c r="Z8" s="51">
        <f>Лист5!AB24</f>
        <v>0</v>
      </c>
    </row>
    <row r="9" spans="1:26" x14ac:dyDescent="0.25">
      <c r="A9" s="29">
        <v>6</v>
      </c>
      <c r="B9" s="7">
        <f>Лист6!D22</f>
        <v>20.250000000000004</v>
      </c>
      <c r="C9" s="7">
        <f>Лист6!E22</f>
        <v>21.93</v>
      </c>
      <c r="D9" s="7">
        <f>Лист6!F22</f>
        <v>87.36</v>
      </c>
      <c r="E9" s="7">
        <f>Лист6!G22</f>
        <v>652.26</v>
      </c>
      <c r="F9" s="7">
        <f>Лист6!H22</f>
        <v>17.86</v>
      </c>
      <c r="G9" s="7">
        <f>Лист6!J22</f>
        <v>0.15000000000000002</v>
      </c>
      <c r="H9" s="7">
        <f>Лист6!I22</f>
        <v>67.41</v>
      </c>
      <c r="I9" s="51">
        <f>Лист6!K22</f>
        <v>0.82</v>
      </c>
      <c r="J9" s="51">
        <f>Лист6!L22</f>
        <v>459.44</v>
      </c>
      <c r="K9" s="7">
        <f>Лист6!M22</f>
        <v>2.54</v>
      </c>
      <c r="L9" s="51">
        <f>Лист6!N22</f>
        <v>61.9</v>
      </c>
      <c r="M9" s="51">
        <f>Лист6!O22</f>
        <v>329.81000000000006</v>
      </c>
      <c r="N9" s="7"/>
      <c r="O9" s="7">
        <f>Лист6!Q22</f>
        <v>0</v>
      </c>
      <c r="P9" s="7">
        <f>Лист6!R22</f>
        <v>0</v>
      </c>
      <c r="Q9" s="7">
        <f>Лист6!S22</f>
        <v>0</v>
      </c>
      <c r="R9" s="7">
        <f>Лист6!T22</f>
        <v>0</v>
      </c>
      <c r="S9" s="7">
        <f>Лист6!R22</f>
        <v>0</v>
      </c>
      <c r="T9" s="7">
        <f>Лист6!W22</f>
        <v>0</v>
      </c>
      <c r="U9" s="7">
        <f>Лист6!V22</f>
        <v>0</v>
      </c>
      <c r="V9" s="51">
        <f>Лист6!X22</f>
        <v>0</v>
      </c>
      <c r="W9" s="7">
        <f>Лист6!Y22</f>
        <v>0</v>
      </c>
      <c r="X9" s="7">
        <f>Лист6!Z22</f>
        <v>0</v>
      </c>
      <c r="Y9" s="51">
        <f>Лист6!AA22</f>
        <v>0</v>
      </c>
      <c r="Z9" s="51">
        <f>Лист6!AB22</f>
        <v>0</v>
      </c>
    </row>
    <row r="10" spans="1:26" x14ac:dyDescent="0.25">
      <c r="A10" s="29">
        <v>7</v>
      </c>
      <c r="B10" s="7">
        <f>Лист7!D24</f>
        <v>22.1</v>
      </c>
      <c r="C10" s="7">
        <f>Лист7!E24</f>
        <v>24.16</v>
      </c>
      <c r="D10" s="7">
        <f>Лист7!F24</f>
        <v>93.070000000000007</v>
      </c>
      <c r="E10" s="7">
        <f>Лист7!G24</f>
        <v>651.29999999999995</v>
      </c>
      <c r="F10" s="7">
        <f>Лист7!H24</f>
        <v>1.3</v>
      </c>
      <c r="G10" s="7">
        <f>Лист7!J24</f>
        <v>0.04</v>
      </c>
      <c r="H10" s="7">
        <f>Лист7!I24</f>
        <v>0</v>
      </c>
      <c r="I10" s="51">
        <f>Лист7!K24</f>
        <v>0.66</v>
      </c>
      <c r="J10" s="51">
        <f>Лист7!L24</f>
        <v>69</v>
      </c>
      <c r="K10" s="7">
        <f>Лист7!M24</f>
        <v>2.6</v>
      </c>
      <c r="L10" s="51">
        <f>Лист7!N24</f>
        <v>60.33</v>
      </c>
      <c r="M10" s="51">
        <f>Лист7!O24</f>
        <v>252.82000000000002</v>
      </c>
      <c r="N10" s="7"/>
      <c r="O10" s="7">
        <f>Лист7!Q24</f>
        <v>0</v>
      </c>
      <c r="P10" s="7">
        <f>Лист7!R24</f>
        <v>0</v>
      </c>
      <c r="Q10" s="7">
        <f>Лист7!S24</f>
        <v>0</v>
      </c>
      <c r="R10" s="7">
        <f>Лист7!T24</f>
        <v>0</v>
      </c>
      <c r="S10" s="7">
        <f>Лист7!R24</f>
        <v>0</v>
      </c>
      <c r="T10" s="7">
        <f>Лист7!W24</f>
        <v>0</v>
      </c>
      <c r="U10" s="7">
        <f>Лист7!V24</f>
        <v>0</v>
      </c>
      <c r="V10" s="51">
        <f>Лист7!X24</f>
        <v>0</v>
      </c>
      <c r="W10" s="7">
        <f>Лист7!Y24</f>
        <v>0</v>
      </c>
      <c r="X10" s="7">
        <f>Лист7!Z24</f>
        <v>0</v>
      </c>
      <c r="Y10" s="51">
        <f>Лист7!AA24</f>
        <v>0</v>
      </c>
      <c r="Z10" s="51">
        <f>Лист7!AB24</f>
        <v>0</v>
      </c>
    </row>
    <row r="11" spans="1:26" x14ac:dyDescent="0.25">
      <c r="A11" s="29">
        <v>8</v>
      </c>
      <c r="B11" s="7">
        <f>Лист8!D23</f>
        <v>20.349999999999998</v>
      </c>
      <c r="C11" s="7">
        <f>Лист8!E23</f>
        <v>22.3</v>
      </c>
      <c r="D11" s="7">
        <f>Лист8!F23</f>
        <v>83.58</v>
      </c>
      <c r="E11" s="7">
        <f>Лист8!G23</f>
        <v>594.14</v>
      </c>
      <c r="F11" s="7">
        <f>Лист8!H23</f>
        <v>16.649999999999999</v>
      </c>
      <c r="G11" s="7">
        <f>Лист8!J23</f>
        <v>0.17</v>
      </c>
      <c r="H11" s="7">
        <f>Лист8!I23</f>
        <v>63.2</v>
      </c>
      <c r="I11" s="51">
        <f>Лист8!K23</f>
        <v>0.5</v>
      </c>
      <c r="J11" s="51">
        <f>Лист8!L23</f>
        <v>476.67</v>
      </c>
      <c r="K11" s="7">
        <f>Лист8!M23</f>
        <v>4.3900000000000006</v>
      </c>
      <c r="L11" s="51">
        <f>Лист8!N23</f>
        <v>50.55</v>
      </c>
      <c r="M11" s="51">
        <f>Лист8!O23</f>
        <v>248.95</v>
      </c>
      <c r="N11" s="7"/>
      <c r="O11" s="7">
        <f>Лист8!Q23</f>
        <v>0</v>
      </c>
      <c r="P11" s="7">
        <f>Лист8!R23</f>
        <v>0</v>
      </c>
      <c r="Q11" s="7">
        <f>Лист8!S23</f>
        <v>0</v>
      </c>
      <c r="R11" s="7">
        <f>Лист8!T23</f>
        <v>0</v>
      </c>
      <c r="S11" s="7">
        <f>Лист8!R23</f>
        <v>0</v>
      </c>
      <c r="T11" s="7">
        <f>Лист8!W23</f>
        <v>0</v>
      </c>
      <c r="U11" s="7">
        <f>Лист8!V23</f>
        <v>0</v>
      </c>
      <c r="V11" s="51">
        <f>Лист8!X23</f>
        <v>0</v>
      </c>
      <c r="W11" s="7">
        <f>Лист8!Y23</f>
        <v>0</v>
      </c>
      <c r="X11" s="7">
        <f>Лист8!Z23</f>
        <v>0</v>
      </c>
      <c r="Y11" s="51">
        <f>Лист8!AA23</f>
        <v>0</v>
      </c>
      <c r="Z11" s="51">
        <f>Лист8!AB23</f>
        <v>0</v>
      </c>
    </row>
    <row r="12" spans="1:26" x14ac:dyDescent="0.25">
      <c r="A12" s="29">
        <v>9</v>
      </c>
      <c r="B12" s="7">
        <f>Лист9!D23</f>
        <v>20.67</v>
      </c>
      <c r="C12" s="7">
        <f>Лист9!E23</f>
        <v>22.42</v>
      </c>
      <c r="D12" s="7">
        <f>Лист9!F23</f>
        <v>92.19</v>
      </c>
      <c r="E12" s="7">
        <f>Лист9!G23</f>
        <v>684.36</v>
      </c>
      <c r="F12" s="7">
        <f>Лист9!H23</f>
        <v>30.1</v>
      </c>
      <c r="G12" s="7">
        <f>Лист9!J23</f>
        <v>0.1</v>
      </c>
      <c r="H12" s="7">
        <f>Лист9!I23</f>
        <v>93.6</v>
      </c>
      <c r="I12" s="51">
        <f>Лист9!K23</f>
        <v>0.2</v>
      </c>
      <c r="J12" s="51">
        <f>Лист9!L23</f>
        <v>671.84999999999991</v>
      </c>
      <c r="K12" s="7">
        <f>Лист9!M23</f>
        <v>4.7699999999999996</v>
      </c>
      <c r="L12" s="51">
        <f>Лист9!N23</f>
        <v>144.4</v>
      </c>
      <c r="M12" s="51">
        <f>Лист9!O23</f>
        <v>510.20000000000005</v>
      </c>
      <c r="N12" s="7"/>
      <c r="O12" s="7">
        <f>Лист9!Q23</f>
        <v>0</v>
      </c>
      <c r="P12" s="7">
        <f>Лист9!R23</f>
        <v>0</v>
      </c>
      <c r="Q12" s="7">
        <f>Лист9!S23</f>
        <v>0</v>
      </c>
      <c r="R12" s="7">
        <f>Лист9!T23</f>
        <v>0</v>
      </c>
      <c r="S12" s="7">
        <f>Лист9!R23</f>
        <v>0</v>
      </c>
      <c r="T12" s="7">
        <f>Лист9!W23</f>
        <v>0</v>
      </c>
      <c r="U12" s="7">
        <f>Лист9!V23</f>
        <v>0</v>
      </c>
      <c r="V12" s="51">
        <f>Лист9!X23</f>
        <v>0</v>
      </c>
      <c r="W12" s="7">
        <f>Лист9!Y23</f>
        <v>0</v>
      </c>
      <c r="X12" s="7">
        <f>Лист9!Z23</f>
        <v>0</v>
      </c>
      <c r="Y12" s="51">
        <f>Лист9!AA23</f>
        <v>0</v>
      </c>
      <c r="Z12" s="51">
        <f>Лист9!AB23</f>
        <v>0</v>
      </c>
    </row>
    <row r="13" spans="1:26" x14ac:dyDescent="0.25">
      <c r="A13" s="29">
        <v>10</v>
      </c>
      <c r="B13" s="7">
        <f>Лист10!D24</f>
        <v>16.3</v>
      </c>
      <c r="C13" s="7">
        <f>Лист10!E24</f>
        <v>21.73</v>
      </c>
      <c r="D13" s="7">
        <f>Лист10!F24</f>
        <v>70.08</v>
      </c>
      <c r="E13" s="7">
        <f>Лист10!G24</f>
        <v>587.19999999999993</v>
      </c>
      <c r="F13" s="7">
        <f>Лист10!H24</f>
        <v>3.19</v>
      </c>
      <c r="G13" s="7">
        <f>Лист10!J24</f>
        <v>0.16</v>
      </c>
      <c r="H13" s="7">
        <f>Лист10!I24</f>
        <v>67.41</v>
      </c>
      <c r="I13" s="51">
        <f>Лист10!K24</f>
        <v>0.24000000000000002</v>
      </c>
      <c r="J13" s="51">
        <f>Лист10!L24</f>
        <v>419.78999999999996</v>
      </c>
      <c r="K13" s="7">
        <f>Лист10!M24</f>
        <v>1.5999999999999999</v>
      </c>
      <c r="L13" s="51">
        <f>Лист10!N24</f>
        <v>57.790000000000006</v>
      </c>
      <c r="M13" s="51">
        <f>Лист10!O24</f>
        <v>340.68000000000006</v>
      </c>
      <c r="N13" s="7"/>
      <c r="O13" s="7">
        <f>Лист10!Q24</f>
        <v>0</v>
      </c>
      <c r="P13" s="7">
        <f>Лист10!R24</f>
        <v>0</v>
      </c>
      <c r="Q13" s="7">
        <f>Лист10!S24</f>
        <v>0</v>
      </c>
      <c r="R13" s="7">
        <f>Лист10!T24</f>
        <v>0</v>
      </c>
      <c r="S13" s="7">
        <f>Лист10!R24</f>
        <v>0</v>
      </c>
      <c r="T13" s="7">
        <f>Лист10!W24</f>
        <v>0</v>
      </c>
      <c r="U13" s="7">
        <f>Лист10!V24</f>
        <v>0</v>
      </c>
      <c r="V13" s="51">
        <f>Лист10!X24</f>
        <v>0</v>
      </c>
      <c r="W13" s="7">
        <f>Лист10!Y24</f>
        <v>0</v>
      </c>
      <c r="X13" s="7">
        <f>Лист10!Z24</f>
        <v>0</v>
      </c>
      <c r="Y13" s="51">
        <f>Лист10!AA24</f>
        <v>0</v>
      </c>
      <c r="Z13" s="51">
        <f>Лист10!AB24</f>
        <v>0</v>
      </c>
    </row>
    <row r="14" spans="1:26" ht="24" customHeight="1" x14ac:dyDescent="0.25">
      <c r="A14" s="31" t="s">
        <v>24</v>
      </c>
      <c r="B14" s="32">
        <f>(B4+B5+B6+B7+B8+B9+B10+B11+B12+B13)/10</f>
        <v>18.994</v>
      </c>
      <c r="C14" s="32">
        <f t="shared" ref="C14:X14" si="0">(C4+C5+C6+C7+C8+C9+C10+C11+C12+C13)/10</f>
        <v>20.714000000000002</v>
      </c>
      <c r="D14" s="32">
        <f t="shared" si="0"/>
        <v>78.947000000000017</v>
      </c>
      <c r="E14" s="32">
        <f t="shared" si="0"/>
        <v>614.89299999999992</v>
      </c>
      <c r="F14" s="32">
        <f t="shared" si="0"/>
        <v>14.230500000000001</v>
      </c>
      <c r="G14" s="32">
        <f t="shared" si="0"/>
        <v>0.15389999999999998</v>
      </c>
      <c r="H14" s="32">
        <f t="shared" si="0"/>
        <v>55.261999999999986</v>
      </c>
      <c r="I14" s="32">
        <f>(I4+I5+I6+I7+I8+I9+I10+I11+I12+I13)/10</f>
        <v>0.55800000000000005</v>
      </c>
      <c r="J14" s="32">
        <f t="shared" si="0"/>
        <v>395.05</v>
      </c>
      <c r="K14" s="32">
        <f t="shared" si="0"/>
        <v>3.0670000000000002</v>
      </c>
      <c r="L14" s="32">
        <f>(L4+L5+L6+L7+L8+L9+L10+L11+L12+L13)/10</f>
        <v>75.929249999999996</v>
      </c>
      <c r="M14" s="32">
        <f>(M4+M5+M6+M7+M8+M9+M10+M11+M12+M13)/10</f>
        <v>340.64000000000004</v>
      </c>
      <c r="N14" s="30"/>
      <c r="O14" s="32">
        <f>(O4+O5+O6+O7+O8+O9+O10+O11+O12+O13)/10</f>
        <v>0</v>
      </c>
      <c r="P14" s="32">
        <f t="shared" si="0"/>
        <v>0</v>
      </c>
      <c r="Q14" s="32">
        <f t="shared" si="0"/>
        <v>0</v>
      </c>
      <c r="R14" s="32">
        <f t="shared" si="0"/>
        <v>0</v>
      </c>
      <c r="S14" s="32">
        <f t="shared" si="0"/>
        <v>0</v>
      </c>
      <c r="T14" s="32">
        <f t="shared" si="0"/>
        <v>0</v>
      </c>
      <c r="U14" s="32">
        <f t="shared" si="0"/>
        <v>0</v>
      </c>
      <c r="V14" s="32">
        <f>(V4+V5+V6+V7+V8+V9+V10+V11+V12+V13)/10</f>
        <v>0</v>
      </c>
      <c r="W14" s="32">
        <f t="shared" si="0"/>
        <v>0</v>
      </c>
      <c r="X14" s="32">
        <f t="shared" si="0"/>
        <v>0</v>
      </c>
      <c r="Y14" s="32">
        <f>(Y4+Y5+Y6+Y7+Y8+Y9+Y10+Y11+Y12+Y13)/10</f>
        <v>0</v>
      </c>
      <c r="Z14" s="32">
        <f>(Z4+Z5+Z6+Z7+Z8+Z9+Z10+Z11+Z12+Z13)/10</f>
        <v>0</v>
      </c>
    </row>
    <row r="19" spans="7:7" x14ac:dyDescent="0.25">
      <c r="G19" s="34"/>
    </row>
  </sheetData>
  <mergeCells count="6">
    <mergeCell ref="W2:Z2"/>
    <mergeCell ref="B2:E2"/>
    <mergeCell ref="O2:R2"/>
    <mergeCell ref="F2:I2"/>
    <mergeCell ref="J2:M2"/>
    <mergeCell ref="S2:V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25"/>
  <sheetViews>
    <sheetView zoomScale="120" zoomScaleNormal="120" workbookViewId="0">
      <selection activeCell="B1" sqref="B1"/>
    </sheetView>
  </sheetViews>
  <sheetFormatPr defaultRowHeight="15" x14ac:dyDescent="0.25"/>
  <cols>
    <col min="1" max="1" width="10" customWidth="1"/>
    <col min="2" max="2" width="33.85546875" customWidth="1"/>
    <col min="3" max="3" width="7" customWidth="1"/>
    <col min="4" max="5" width="3.42578125" customWidth="1"/>
    <col min="6" max="6" width="4.5703125" customWidth="1"/>
    <col min="7" max="7" width="5.7109375" customWidth="1"/>
    <col min="8" max="14" width="3.42578125" customWidth="1"/>
    <col min="15" max="15" width="4.85546875" customWidth="1"/>
    <col min="16" max="16" width="8" customWidth="1"/>
    <col min="17" max="19" width="3.42578125" customWidth="1"/>
    <col min="20" max="20" width="5.7109375" customWidth="1"/>
    <col min="21" max="27" width="3.42578125" customWidth="1"/>
    <col min="28" max="28" width="4.28515625" customWidth="1"/>
  </cols>
  <sheetData>
    <row r="1" spans="1:34" x14ac:dyDescent="0.25">
      <c r="B1" s="85" t="s">
        <v>73</v>
      </c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</row>
    <row r="2" spans="1:34" x14ac:dyDescent="0.25">
      <c r="B2" s="85" t="s">
        <v>62</v>
      </c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</row>
    <row r="3" spans="1:34" x14ac:dyDescent="0.25">
      <c r="A3" s="16"/>
      <c r="B3" s="25" t="s">
        <v>50</v>
      </c>
      <c r="C3" s="25"/>
      <c r="D3" s="86"/>
      <c r="E3" s="25"/>
      <c r="F3" s="25"/>
      <c r="G3" s="25"/>
      <c r="H3" s="25"/>
      <c r="I3" s="25"/>
      <c r="J3" s="25"/>
      <c r="K3" s="25"/>
      <c r="L3" s="25"/>
      <c r="M3" s="25"/>
      <c r="N3" s="25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</row>
    <row r="4" spans="1:34" ht="12.75" customHeight="1" x14ac:dyDescent="0.25">
      <c r="A4" s="16"/>
      <c r="B4" s="25" t="s">
        <v>61</v>
      </c>
      <c r="C4" s="25"/>
      <c r="D4" s="86"/>
      <c r="E4" s="25"/>
      <c r="F4" s="25"/>
      <c r="G4" s="25"/>
      <c r="H4" s="25"/>
      <c r="I4" s="25"/>
      <c r="J4" s="25"/>
      <c r="K4" s="25"/>
      <c r="L4" s="25"/>
      <c r="M4" s="25"/>
      <c r="N4" s="25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</row>
    <row r="5" spans="1:34" ht="15" customHeight="1" x14ac:dyDescent="0.25">
      <c r="A5" s="7" t="s">
        <v>47</v>
      </c>
      <c r="B5" s="1" t="s">
        <v>0</v>
      </c>
      <c r="C5" s="1" t="s">
        <v>27</v>
      </c>
      <c r="D5" s="90" t="s">
        <v>12</v>
      </c>
      <c r="E5" s="90"/>
      <c r="F5" s="90"/>
      <c r="G5" s="90"/>
      <c r="H5" s="87" t="s">
        <v>1</v>
      </c>
      <c r="I5" s="88"/>
      <c r="J5" s="88"/>
      <c r="K5" s="89"/>
      <c r="L5" s="87" t="s">
        <v>13</v>
      </c>
      <c r="M5" s="88"/>
      <c r="N5" s="88"/>
      <c r="O5" s="89"/>
      <c r="P5" s="1" t="s">
        <v>28</v>
      </c>
      <c r="Q5" s="90" t="s">
        <v>12</v>
      </c>
      <c r="R5" s="90"/>
      <c r="S5" s="90"/>
      <c r="T5" s="90"/>
      <c r="U5" s="87" t="s">
        <v>1</v>
      </c>
      <c r="V5" s="88"/>
      <c r="W5" s="88"/>
      <c r="X5" s="89"/>
      <c r="Y5" s="90" t="s">
        <v>13</v>
      </c>
      <c r="Z5" s="90"/>
      <c r="AA5" s="90"/>
      <c r="AB5" s="90"/>
    </row>
    <row r="6" spans="1:34" ht="12" customHeight="1" x14ac:dyDescent="0.25">
      <c r="A6" s="7"/>
      <c r="B6" s="1" t="s">
        <v>2</v>
      </c>
      <c r="C6" s="1" t="s">
        <v>10</v>
      </c>
      <c r="D6" s="1" t="s">
        <v>3</v>
      </c>
      <c r="E6" s="1" t="s">
        <v>4</v>
      </c>
      <c r="F6" s="1" t="s">
        <v>5</v>
      </c>
      <c r="G6" s="1" t="s">
        <v>9</v>
      </c>
      <c r="H6" s="1" t="s">
        <v>7</v>
      </c>
      <c r="I6" s="1" t="s">
        <v>29</v>
      </c>
      <c r="J6" s="1" t="s">
        <v>6</v>
      </c>
      <c r="K6" s="1" t="s">
        <v>30</v>
      </c>
      <c r="L6" s="1" t="s">
        <v>8</v>
      </c>
      <c r="M6" s="1" t="s">
        <v>11</v>
      </c>
      <c r="N6" s="1" t="s">
        <v>31</v>
      </c>
      <c r="O6" s="1" t="s">
        <v>32</v>
      </c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D6" s="27"/>
    </row>
    <row r="7" spans="1:34" ht="23.25" customHeight="1" x14ac:dyDescent="0.25">
      <c r="A7" s="49">
        <v>386</v>
      </c>
      <c r="B7" s="61" t="s">
        <v>70</v>
      </c>
      <c r="C7" s="50" t="s">
        <v>41</v>
      </c>
      <c r="D7" s="49">
        <v>12.5</v>
      </c>
      <c r="E7" s="49">
        <v>13</v>
      </c>
      <c r="F7" s="49">
        <v>18.62</v>
      </c>
      <c r="G7" s="49">
        <v>195.8</v>
      </c>
      <c r="H7" s="49">
        <v>0.78</v>
      </c>
      <c r="I7" s="78">
        <v>0</v>
      </c>
      <c r="J7" s="49">
        <v>4.4999999999999998E-2</v>
      </c>
      <c r="K7" s="49">
        <v>0.6</v>
      </c>
      <c r="L7" s="49">
        <v>19.5</v>
      </c>
      <c r="M7" s="49">
        <v>1.4</v>
      </c>
      <c r="N7" s="49">
        <v>21.262499999999999</v>
      </c>
      <c r="O7" s="49">
        <v>112</v>
      </c>
      <c r="P7" s="50"/>
      <c r="Q7" s="49"/>
      <c r="R7" s="49"/>
      <c r="S7" s="49"/>
      <c r="T7" s="49"/>
      <c r="U7" s="49"/>
      <c r="V7" s="78"/>
      <c r="W7" s="49"/>
      <c r="X7" s="49"/>
      <c r="Y7" s="49"/>
      <c r="Z7" s="49"/>
      <c r="AA7" s="49"/>
      <c r="AB7" s="49"/>
      <c r="AC7" s="67"/>
    </row>
    <row r="8" spans="1:34" ht="13.5" customHeight="1" x14ac:dyDescent="0.25">
      <c r="A8" s="51">
        <v>227</v>
      </c>
      <c r="B8" s="51" t="s">
        <v>39</v>
      </c>
      <c r="C8" s="58">
        <v>180</v>
      </c>
      <c r="D8" s="53">
        <v>5.52</v>
      </c>
      <c r="E8" s="53">
        <v>5.3</v>
      </c>
      <c r="F8" s="53">
        <v>29</v>
      </c>
      <c r="G8" s="53">
        <v>195.39</v>
      </c>
      <c r="H8" s="53">
        <v>4.4999999999999998E-2</v>
      </c>
      <c r="I8" s="53">
        <v>0</v>
      </c>
      <c r="J8" s="53">
        <v>0.1</v>
      </c>
      <c r="K8" s="53">
        <v>0.99</v>
      </c>
      <c r="L8" s="53">
        <v>11.4</v>
      </c>
      <c r="M8" s="53">
        <v>0.92</v>
      </c>
      <c r="N8" s="53">
        <v>17.399999999999999</v>
      </c>
      <c r="O8" s="53">
        <v>47.1</v>
      </c>
      <c r="P8" s="58"/>
      <c r="Q8" s="53"/>
      <c r="R8" s="53"/>
      <c r="S8" s="53"/>
      <c r="T8" s="53"/>
      <c r="U8" s="53"/>
      <c r="V8" s="53"/>
      <c r="W8" s="53"/>
      <c r="X8" s="53"/>
      <c r="Y8" s="53"/>
      <c r="Z8" s="53"/>
      <c r="AA8" s="53"/>
      <c r="AB8" s="53"/>
    </row>
    <row r="9" spans="1:34" ht="12.75" customHeight="1" x14ac:dyDescent="0.25">
      <c r="A9" s="51">
        <v>114</v>
      </c>
      <c r="B9" s="49" t="s">
        <v>17</v>
      </c>
      <c r="C9" s="54">
        <v>40</v>
      </c>
      <c r="D9" s="53">
        <v>3.2</v>
      </c>
      <c r="E9" s="53">
        <v>0.4</v>
      </c>
      <c r="F9" s="53">
        <v>19</v>
      </c>
      <c r="G9" s="53">
        <v>94</v>
      </c>
      <c r="H9" s="53">
        <v>0</v>
      </c>
      <c r="I9" s="53">
        <v>0</v>
      </c>
      <c r="J9" s="53">
        <v>0</v>
      </c>
      <c r="K9" s="53">
        <v>0</v>
      </c>
      <c r="L9" s="53">
        <v>8.6999999999999993</v>
      </c>
      <c r="M9" s="53">
        <v>0.4</v>
      </c>
      <c r="N9" s="53">
        <v>13.2</v>
      </c>
      <c r="O9" s="53">
        <v>30.6</v>
      </c>
      <c r="P9" s="54"/>
      <c r="Q9" s="53"/>
      <c r="R9" s="53"/>
      <c r="S9" s="53"/>
      <c r="T9" s="53"/>
      <c r="U9" s="53"/>
      <c r="V9" s="53"/>
      <c r="W9" s="53"/>
      <c r="X9" s="53"/>
      <c r="Y9" s="53"/>
      <c r="Z9" s="53"/>
      <c r="AA9" s="53"/>
      <c r="AB9" s="53"/>
      <c r="AD9" s="65"/>
      <c r="AE9" s="65"/>
      <c r="AF9" s="65"/>
      <c r="AG9" s="65"/>
      <c r="AH9" s="65"/>
    </row>
    <row r="10" spans="1:34" ht="12.75" customHeight="1" x14ac:dyDescent="0.25">
      <c r="A10" s="51">
        <v>504</v>
      </c>
      <c r="B10" s="49" t="s">
        <v>19</v>
      </c>
      <c r="C10" s="50" t="s">
        <v>36</v>
      </c>
      <c r="D10" s="51">
        <v>0.1</v>
      </c>
      <c r="E10" s="51">
        <v>0</v>
      </c>
      <c r="F10" s="51">
        <v>15</v>
      </c>
      <c r="G10" s="51">
        <v>61.62</v>
      </c>
      <c r="H10" s="51">
        <v>1.1000000000000001</v>
      </c>
      <c r="I10" s="51">
        <v>0</v>
      </c>
      <c r="J10" s="51">
        <v>0</v>
      </c>
      <c r="K10" s="51">
        <v>0</v>
      </c>
      <c r="L10" s="51">
        <v>13</v>
      </c>
      <c r="M10" s="51">
        <v>0</v>
      </c>
      <c r="N10" s="51">
        <v>1.6</v>
      </c>
      <c r="O10" s="51">
        <v>2.9</v>
      </c>
      <c r="P10" s="50"/>
      <c r="Q10" s="56"/>
      <c r="R10" s="56"/>
      <c r="S10" s="56"/>
      <c r="T10" s="56"/>
      <c r="U10" s="56"/>
      <c r="V10" s="56"/>
      <c r="W10" s="56"/>
      <c r="X10" s="56"/>
      <c r="Y10" s="56"/>
      <c r="Z10" s="56"/>
      <c r="AA10" s="56"/>
      <c r="AB10" s="56"/>
      <c r="AD10" s="65"/>
      <c r="AE10" s="65"/>
      <c r="AF10" s="65"/>
      <c r="AG10" s="65"/>
      <c r="AH10" s="65"/>
    </row>
    <row r="11" spans="1:34" ht="11.25" customHeight="1" x14ac:dyDescent="0.25">
      <c r="A11" s="7"/>
      <c r="B11" s="9" t="s">
        <v>14</v>
      </c>
      <c r="C11" s="5"/>
      <c r="D11" s="17">
        <f t="shared" ref="D11:O11" si="0">SUM(D7:D10)</f>
        <v>21.32</v>
      </c>
      <c r="E11" s="17">
        <f t="shared" si="0"/>
        <v>18.7</v>
      </c>
      <c r="F11" s="17">
        <f t="shared" si="0"/>
        <v>81.62</v>
      </c>
      <c r="G11" s="17">
        <f t="shared" si="0"/>
        <v>546.80999999999995</v>
      </c>
      <c r="H11" s="17">
        <f t="shared" si="0"/>
        <v>1.9250000000000003</v>
      </c>
      <c r="I11" s="17">
        <f t="shared" si="0"/>
        <v>0</v>
      </c>
      <c r="J11" s="17">
        <f t="shared" si="0"/>
        <v>0.14500000000000002</v>
      </c>
      <c r="K11" s="17">
        <f t="shared" si="0"/>
        <v>1.5899999999999999</v>
      </c>
      <c r="L11" s="17">
        <f t="shared" si="0"/>
        <v>52.599999999999994</v>
      </c>
      <c r="M11" s="17">
        <f t="shared" si="0"/>
        <v>2.7199999999999998</v>
      </c>
      <c r="N11" s="17">
        <f t="shared" si="0"/>
        <v>53.462499999999999</v>
      </c>
      <c r="O11" s="17">
        <f t="shared" si="0"/>
        <v>192.6</v>
      </c>
      <c r="P11" s="21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65"/>
      <c r="AD11" s="27"/>
      <c r="AE11" s="27"/>
      <c r="AF11" s="27"/>
      <c r="AG11" s="27"/>
      <c r="AH11" s="27"/>
    </row>
    <row r="12" spans="1:34" ht="18" customHeight="1" x14ac:dyDescent="0.25">
      <c r="A12" s="7"/>
      <c r="B12" s="6"/>
      <c r="C12" s="8"/>
      <c r="D12" s="7"/>
      <c r="E12" s="7"/>
      <c r="F12" s="7"/>
      <c r="G12" s="7"/>
      <c r="H12" s="7"/>
      <c r="I12" s="7"/>
      <c r="J12" s="7"/>
      <c r="K12" s="51"/>
      <c r="L12" s="7"/>
      <c r="M12" s="7"/>
      <c r="N12" s="51"/>
      <c r="O12" s="51"/>
      <c r="P12" s="8"/>
      <c r="Q12" s="15"/>
      <c r="R12" s="15"/>
      <c r="S12" s="15"/>
      <c r="T12" s="15"/>
      <c r="U12" s="15"/>
      <c r="V12" s="15"/>
      <c r="W12" s="15"/>
      <c r="X12" s="57"/>
      <c r="Y12" s="57"/>
      <c r="Z12" s="57"/>
      <c r="AA12" s="57"/>
      <c r="AB12" s="57"/>
      <c r="AC12" s="27"/>
      <c r="AD12" s="27"/>
      <c r="AE12" s="27"/>
      <c r="AF12" s="27"/>
      <c r="AG12" s="27"/>
      <c r="AH12" s="27"/>
    </row>
    <row r="13" spans="1:34" ht="14.25" customHeight="1" x14ac:dyDescent="0.25">
      <c r="A13" s="51"/>
      <c r="B13" s="61"/>
      <c r="C13" s="50"/>
      <c r="D13" s="49"/>
      <c r="E13" s="49"/>
      <c r="F13" s="49"/>
      <c r="G13" s="49"/>
      <c r="H13" s="49"/>
      <c r="I13" s="49"/>
      <c r="J13" s="49"/>
      <c r="K13" s="49"/>
      <c r="L13" s="49"/>
      <c r="M13" s="49"/>
      <c r="N13" s="49"/>
      <c r="O13" s="49"/>
      <c r="P13" s="50"/>
      <c r="Q13" s="49"/>
      <c r="R13" s="49"/>
      <c r="S13" s="49"/>
      <c r="T13" s="49"/>
      <c r="U13" s="49"/>
      <c r="V13" s="49"/>
      <c r="W13" s="49"/>
      <c r="X13" s="49"/>
      <c r="Y13" s="49"/>
      <c r="Z13" s="49"/>
      <c r="AA13" s="49"/>
      <c r="AB13" s="49"/>
      <c r="AC13" s="27"/>
      <c r="AD13" s="27"/>
      <c r="AE13" s="27"/>
      <c r="AF13" s="27"/>
      <c r="AG13" s="27"/>
      <c r="AH13" s="27"/>
    </row>
    <row r="14" spans="1:34" x14ac:dyDescent="0.25">
      <c r="A14" s="7"/>
      <c r="B14" s="33"/>
      <c r="C14" s="52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22"/>
      <c r="Q14" s="7"/>
      <c r="R14" s="7"/>
      <c r="S14" s="7"/>
      <c r="T14" s="7"/>
      <c r="U14" s="7"/>
      <c r="V14" s="7"/>
      <c r="W14" s="7"/>
      <c r="X14" s="51"/>
      <c r="Y14" s="51"/>
      <c r="Z14" s="51"/>
      <c r="AA14" s="51"/>
      <c r="AB14" s="51"/>
      <c r="AC14" s="27"/>
      <c r="AD14" s="27"/>
      <c r="AE14" s="27"/>
      <c r="AF14" s="27"/>
      <c r="AG14" s="27"/>
      <c r="AH14" s="27"/>
    </row>
    <row r="15" spans="1:34" ht="11.25" customHeight="1" x14ac:dyDescent="0.25">
      <c r="A15" s="51"/>
      <c r="B15" s="62"/>
      <c r="C15" s="58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8"/>
      <c r="Q15" s="53"/>
      <c r="R15" s="53"/>
      <c r="S15" s="53"/>
      <c r="T15" s="53"/>
      <c r="U15" s="53"/>
      <c r="V15" s="53"/>
      <c r="W15" s="53"/>
      <c r="X15" s="53"/>
      <c r="Y15" s="53"/>
      <c r="Z15" s="53"/>
      <c r="AA15" s="53"/>
      <c r="AB15" s="53"/>
      <c r="AC15" s="27"/>
      <c r="AD15" s="27"/>
      <c r="AE15" s="27"/>
      <c r="AF15" s="27"/>
      <c r="AG15" s="27"/>
      <c r="AH15" s="27"/>
    </row>
    <row r="16" spans="1:34" ht="12" hidden="1" customHeight="1" x14ac:dyDescent="0.25">
      <c r="A16" s="7"/>
      <c r="B16" s="51"/>
      <c r="C16" s="58"/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8"/>
      <c r="Q16" s="53"/>
      <c r="R16" s="53"/>
      <c r="S16" s="53"/>
      <c r="T16" s="53"/>
      <c r="U16" s="53"/>
      <c r="V16" s="53"/>
      <c r="W16" s="53"/>
      <c r="X16" s="53"/>
      <c r="Y16" s="53"/>
      <c r="Z16" s="53"/>
      <c r="AA16" s="53"/>
      <c r="AB16" s="53"/>
      <c r="AC16" s="27"/>
      <c r="AD16" s="27"/>
      <c r="AE16" s="27"/>
      <c r="AF16" s="27"/>
      <c r="AG16" s="27"/>
      <c r="AH16" s="27"/>
    </row>
    <row r="17" spans="1:34" ht="13.5" customHeight="1" x14ac:dyDescent="0.25">
      <c r="A17" s="59"/>
      <c r="B17" s="51"/>
      <c r="C17" s="58"/>
      <c r="D17" s="53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8"/>
      <c r="Q17" s="53"/>
      <c r="R17" s="53"/>
      <c r="S17" s="53"/>
      <c r="T17" s="53"/>
      <c r="U17" s="53"/>
      <c r="V17" s="53"/>
      <c r="W17" s="53"/>
      <c r="X17" s="53"/>
      <c r="Y17" s="53"/>
      <c r="Z17" s="53"/>
      <c r="AA17" s="53"/>
      <c r="AB17" s="53"/>
      <c r="AC17" s="27"/>
      <c r="AD17" s="27"/>
      <c r="AE17" s="27"/>
      <c r="AF17" s="27"/>
      <c r="AG17" s="27"/>
      <c r="AH17" s="27"/>
    </row>
    <row r="18" spans="1:34" ht="13.5" customHeight="1" x14ac:dyDescent="0.25">
      <c r="A18" s="51"/>
      <c r="B18" s="49"/>
      <c r="C18" s="54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0"/>
      <c r="Q18" s="56"/>
      <c r="R18" s="56"/>
      <c r="S18" s="56"/>
      <c r="T18" s="56"/>
      <c r="U18" s="56"/>
      <c r="V18" s="56"/>
      <c r="W18" s="56"/>
      <c r="X18" s="56"/>
      <c r="Y18" s="56"/>
      <c r="Z18" s="56"/>
      <c r="AA18" s="56"/>
      <c r="AB18" s="56"/>
      <c r="AC18" s="27"/>
      <c r="AD18" s="27"/>
      <c r="AE18" s="27"/>
      <c r="AF18" s="27"/>
      <c r="AG18" s="27"/>
      <c r="AH18" s="27"/>
    </row>
    <row r="19" spans="1:34" ht="12" customHeight="1" x14ac:dyDescent="0.25">
      <c r="A19" s="63"/>
      <c r="B19" s="63"/>
      <c r="C19" s="76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76"/>
      <c r="Q19" s="63"/>
      <c r="R19" s="63"/>
      <c r="S19" s="63"/>
      <c r="T19" s="63"/>
      <c r="U19" s="63"/>
      <c r="V19" s="63"/>
      <c r="W19" s="63"/>
      <c r="X19" s="63"/>
      <c r="Y19" s="63"/>
      <c r="Z19" s="63"/>
      <c r="AA19" s="63"/>
      <c r="AB19" s="63"/>
      <c r="AC19" s="27"/>
      <c r="AD19" s="16"/>
      <c r="AE19" s="16"/>
      <c r="AF19" s="16"/>
      <c r="AG19" s="16"/>
      <c r="AH19" s="16"/>
    </row>
    <row r="20" spans="1:34" x14ac:dyDescent="0.25">
      <c r="A20" s="7"/>
      <c r="B20" s="9"/>
      <c r="C20" s="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22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6"/>
    </row>
    <row r="21" spans="1:34" x14ac:dyDescent="0.25">
      <c r="A21" s="7"/>
      <c r="B21" s="1" t="s">
        <v>15</v>
      </c>
      <c r="C21" s="8"/>
      <c r="D21" s="39">
        <f t="shared" ref="D21:O21" si="1">D11+D20</f>
        <v>21.32</v>
      </c>
      <c r="E21" s="39">
        <f t="shared" si="1"/>
        <v>18.7</v>
      </c>
      <c r="F21" s="39">
        <f t="shared" si="1"/>
        <v>81.62</v>
      </c>
      <c r="G21" s="39">
        <f t="shared" si="1"/>
        <v>546.80999999999995</v>
      </c>
      <c r="H21" s="39">
        <f t="shared" si="1"/>
        <v>1.9250000000000003</v>
      </c>
      <c r="I21" s="39">
        <f t="shared" si="1"/>
        <v>0</v>
      </c>
      <c r="J21" s="39">
        <f t="shared" si="1"/>
        <v>0.14500000000000002</v>
      </c>
      <c r="K21" s="39">
        <f t="shared" si="1"/>
        <v>1.5899999999999999</v>
      </c>
      <c r="L21" s="39">
        <f t="shared" si="1"/>
        <v>52.599999999999994</v>
      </c>
      <c r="M21" s="39">
        <f t="shared" si="1"/>
        <v>2.7199999999999998</v>
      </c>
      <c r="N21" s="39">
        <f t="shared" si="1"/>
        <v>53.462499999999999</v>
      </c>
      <c r="O21" s="39">
        <f t="shared" si="1"/>
        <v>192.6</v>
      </c>
      <c r="P21" s="22"/>
      <c r="Q21" s="40">
        <f t="shared" ref="Q21:AB21" si="2">Q11+Q20</f>
        <v>0</v>
      </c>
      <c r="R21" s="40">
        <f t="shared" si="2"/>
        <v>0</v>
      </c>
      <c r="S21" s="40">
        <f t="shared" si="2"/>
        <v>0</v>
      </c>
      <c r="T21" s="40">
        <f t="shared" si="2"/>
        <v>0</v>
      </c>
      <c r="U21" s="40">
        <f t="shared" si="2"/>
        <v>0</v>
      </c>
      <c r="V21" s="40">
        <f t="shared" si="2"/>
        <v>0</v>
      </c>
      <c r="W21" s="40">
        <f t="shared" si="2"/>
        <v>0</v>
      </c>
      <c r="X21" s="40">
        <f t="shared" si="2"/>
        <v>0</v>
      </c>
      <c r="Y21" s="40">
        <f t="shared" si="2"/>
        <v>0</v>
      </c>
      <c r="Z21" s="40">
        <f t="shared" si="2"/>
        <v>0</v>
      </c>
      <c r="AA21" s="40">
        <f t="shared" si="2"/>
        <v>0</v>
      </c>
      <c r="AB21" s="40">
        <f t="shared" si="2"/>
        <v>0</v>
      </c>
    </row>
    <row r="22" spans="1:34" x14ac:dyDescent="0.25"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</row>
    <row r="25" spans="1:34" x14ac:dyDescent="0.25"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</row>
  </sheetData>
  <mergeCells count="6">
    <mergeCell ref="Y5:AB5"/>
    <mergeCell ref="D5:G5"/>
    <mergeCell ref="Q5:T5"/>
    <mergeCell ref="H5:K5"/>
    <mergeCell ref="L5:O5"/>
    <mergeCell ref="U5:X5"/>
  </mergeCells>
  <pageMargins left="0.25" right="0.25" top="0.75" bottom="0.75" header="0.3" footer="0.3"/>
  <pageSetup paperSize="9" scale="9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22"/>
  <sheetViews>
    <sheetView workbookViewId="0">
      <selection activeCell="B1" sqref="B1"/>
    </sheetView>
  </sheetViews>
  <sheetFormatPr defaultRowHeight="15" x14ac:dyDescent="0.25"/>
  <cols>
    <col min="1" max="1" width="11.85546875" customWidth="1"/>
    <col min="2" max="2" width="33.85546875" customWidth="1"/>
    <col min="3" max="3" width="6.7109375" customWidth="1"/>
    <col min="4" max="6" width="3.42578125" customWidth="1"/>
    <col min="7" max="7" width="5.7109375" customWidth="1"/>
    <col min="8" max="15" width="3.42578125" customWidth="1"/>
    <col min="16" max="16" width="7.7109375" customWidth="1"/>
    <col min="17" max="19" width="3.42578125" customWidth="1"/>
    <col min="20" max="20" width="6.140625" customWidth="1"/>
    <col min="21" max="28" width="3.42578125" customWidth="1"/>
  </cols>
  <sheetData>
    <row r="1" spans="1:34" x14ac:dyDescent="0.25">
      <c r="B1" s="85" t="s">
        <v>73</v>
      </c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</row>
    <row r="2" spans="1:34" x14ac:dyDescent="0.25">
      <c r="B2" s="85" t="s">
        <v>53</v>
      </c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</row>
    <row r="3" spans="1:34" x14ac:dyDescent="0.25">
      <c r="A3" s="16"/>
      <c r="B3" s="25" t="s">
        <v>50</v>
      </c>
      <c r="C3" s="25"/>
      <c r="D3" s="86"/>
      <c r="E3" s="25"/>
      <c r="F3" s="25"/>
      <c r="G3" s="25"/>
      <c r="H3" s="25"/>
      <c r="I3" s="25"/>
      <c r="J3" s="25"/>
      <c r="K3" s="25"/>
      <c r="L3" s="25"/>
      <c r="M3" s="25"/>
      <c r="N3" s="25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</row>
    <row r="4" spans="1:34" ht="12.75" customHeight="1" x14ac:dyDescent="0.25">
      <c r="A4" s="16"/>
      <c r="B4" s="25" t="s">
        <v>61</v>
      </c>
      <c r="C4" s="25"/>
      <c r="D4" s="86"/>
      <c r="E4" s="25"/>
      <c r="F4" s="25"/>
      <c r="G4" s="25"/>
      <c r="H4" s="25"/>
      <c r="I4" s="25"/>
      <c r="J4" s="25"/>
      <c r="K4" s="25"/>
      <c r="L4" s="25"/>
      <c r="M4" s="25"/>
      <c r="N4" s="25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</row>
    <row r="5" spans="1:34" ht="15" customHeight="1" x14ac:dyDescent="0.25">
      <c r="A5" s="59" t="s">
        <v>48</v>
      </c>
      <c r="B5" s="1" t="s">
        <v>0</v>
      </c>
      <c r="C5" s="1" t="s">
        <v>27</v>
      </c>
      <c r="D5" s="90" t="s">
        <v>12</v>
      </c>
      <c r="E5" s="90"/>
      <c r="F5" s="90"/>
      <c r="G5" s="90"/>
      <c r="H5" s="87" t="s">
        <v>1</v>
      </c>
      <c r="I5" s="88"/>
      <c r="J5" s="88"/>
      <c r="K5" s="89"/>
      <c r="L5" s="87" t="s">
        <v>13</v>
      </c>
      <c r="M5" s="88"/>
      <c r="N5" s="88"/>
      <c r="O5" s="89"/>
      <c r="P5" s="1"/>
      <c r="Q5" s="90"/>
      <c r="R5" s="90"/>
      <c r="S5" s="90"/>
      <c r="T5" s="90"/>
      <c r="U5" s="90"/>
      <c r="V5" s="90"/>
      <c r="W5" s="90"/>
      <c r="X5" s="84"/>
      <c r="Y5" s="87"/>
      <c r="Z5" s="88"/>
      <c r="AA5" s="88"/>
      <c r="AB5" s="89"/>
    </row>
    <row r="6" spans="1:34" x14ac:dyDescent="0.25">
      <c r="A6" s="59"/>
      <c r="B6" s="1" t="s">
        <v>2</v>
      </c>
      <c r="C6" s="1" t="s">
        <v>10</v>
      </c>
      <c r="D6" s="1" t="s">
        <v>3</v>
      </c>
      <c r="E6" s="1" t="s">
        <v>4</v>
      </c>
      <c r="F6" s="1" t="s">
        <v>5</v>
      </c>
      <c r="G6" s="1" t="s">
        <v>9</v>
      </c>
      <c r="H6" s="1" t="s">
        <v>7</v>
      </c>
      <c r="I6" s="1" t="s">
        <v>29</v>
      </c>
      <c r="J6" s="1" t="s">
        <v>6</v>
      </c>
      <c r="K6" s="1" t="s">
        <v>30</v>
      </c>
      <c r="L6" s="1" t="s">
        <v>8</v>
      </c>
      <c r="M6" s="1" t="s">
        <v>11</v>
      </c>
      <c r="N6" s="1" t="s">
        <v>31</v>
      </c>
      <c r="O6" s="1" t="s">
        <v>32</v>
      </c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</row>
    <row r="7" spans="1:34" x14ac:dyDescent="0.25">
      <c r="A7" s="59">
        <v>141</v>
      </c>
      <c r="B7" s="49" t="s">
        <v>42</v>
      </c>
      <c r="C7" s="50" t="s">
        <v>71</v>
      </c>
      <c r="D7" s="55">
        <v>10</v>
      </c>
      <c r="E7" s="55">
        <v>12</v>
      </c>
      <c r="F7" s="55">
        <v>48</v>
      </c>
      <c r="G7" s="55">
        <v>337.2</v>
      </c>
      <c r="H7" s="55">
        <v>0.6</v>
      </c>
      <c r="I7" s="55">
        <v>0.1</v>
      </c>
      <c r="J7" s="55">
        <v>7.0000000000000007E-2</v>
      </c>
      <c r="K7" s="55">
        <v>0.5</v>
      </c>
      <c r="L7" s="55">
        <v>193</v>
      </c>
      <c r="M7" s="55">
        <v>1.1000000000000001</v>
      </c>
      <c r="N7" s="55">
        <v>32</v>
      </c>
      <c r="O7" s="55">
        <v>267.60000000000002</v>
      </c>
      <c r="P7" s="50"/>
      <c r="Q7" s="55"/>
      <c r="R7" s="55"/>
      <c r="S7" s="55"/>
      <c r="T7" s="55"/>
      <c r="U7" s="55"/>
      <c r="V7" s="55"/>
      <c r="W7" s="55"/>
      <c r="X7" s="55"/>
      <c r="Y7" s="55"/>
      <c r="Z7" s="55"/>
      <c r="AA7" s="55"/>
      <c r="AB7" s="55"/>
    </row>
    <row r="8" spans="1:34" x14ac:dyDescent="0.25">
      <c r="A8" s="47">
        <v>295</v>
      </c>
      <c r="B8" s="63" t="s">
        <v>20</v>
      </c>
      <c r="C8" s="45">
        <v>200</v>
      </c>
      <c r="D8" s="63">
        <v>1.6</v>
      </c>
      <c r="E8" s="63">
        <v>1.6</v>
      </c>
      <c r="F8" s="63">
        <v>17</v>
      </c>
      <c r="G8" s="63">
        <v>89.32</v>
      </c>
      <c r="H8" s="63">
        <v>1.4</v>
      </c>
      <c r="I8" s="63">
        <v>4.2</v>
      </c>
      <c r="J8" s="63">
        <v>0.1</v>
      </c>
      <c r="K8" s="63">
        <v>0.3</v>
      </c>
      <c r="L8" s="63">
        <v>63.9</v>
      </c>
      <c r="M8" s="63">
        <v>0</v>
      </c>
      <c r="N8" s="63">
        <v>8.6999999999999993</v>
      </c>
      <c r="O8" s="63">
        <v>40</v>
      </c>
      <c r="P8" s="45"/>
      <c r="Q8" s="63"/>
      <c r="R8" s="63"/>
      <c r="S8" s="63"/>
      <c r="T8" s="63"/>
      <c r="U8" s="63"/>
      <c r="V8" s="63"/>
      <c r="W8" s="63"/>
      <c r="X8" s="63"/>
      <c r="Y8" s="63"/>
      <c r="Z8" s="63"/>
      <c r="AA8" s="63"/>
      <c r="AB8" s="63"/>
    </row>
    <row r="9" spans="1:34" x14ac:dyDescent="0.25">
      <c r="A9" s="51">
        <v>114</v>
      </c>
      <c r="B9" s="49" t="s">
        <v>17</v>
      </c>
      <c r="C9" s="54">
        <v>40</v>
      </c>
      <c r="D9" s="53">
        <v>3.2</v>
      </c>
      <c r="E9" s="53">
        <v>0.4</v>
      </c>
      <c r="F9" s="53">
        <v>19</v>
      </c>
      <c r="G9" s="53">
        <v>94</v>
      </c>
      <c r="H9" s="53">
        <v>0</v>
      </c>
      <c r="I9" s="53">
        <v>0</v>
      </c>
      <c r="J9" s="53">
        <v>0</v>
      </c>
      <c r="K9" s="53">
        <v>0</v>
      </c>
      <c r="L9" s="53">
        <v>8.6999999999999993</v>
      </c>
      <c r="M9" s="53">
        <v>0.4</v>
      </c>
      <c r="N9" s="53">
        <v>13.2</v>
      </c>
      <c r="O9" s="53">
        <v>30.6</v>
      </c>
      <c r="P9" s="50"/>
      <c r="Q9" s="56"/>
      <c r="R9" s="56"/>
      <c r="S9" s="56"/>
      <c r="T9" s="56"/>
      <c r="U9" s="56"/>
      <c r="V9" s="56"/>
      <c r="W9" s="56"/>
      <c r="X9" s="56"/>
      <c r="Y9" s="56"/>
      <c r="Z9" s="56"/>
      <c r="AA9" s="56"/>
      <c r="AB9" s="56"/>
      <c r="AC9" s="65"/>
      <c r="AD9" s="65"/>
      <c r="AE9" s="65"/>
      <c r="AF9" s="65"/>
      <c r="AG9" s="65"/>
      <c r="AH9" s="65"/>
    </row>
    <row r="10" spans="1:34" ht="13.5" customHeight="1" x14ac:dyDescent="0.25">
      <c r="A10" s="59"/>
      <c r="B10" s="9" t="s">
        <v>14</v>
      </c>
      <c r="C10" s="50"/>
      <c r="D10" s="17">
        <f t="shared" ref="D10:O10" si="0">SUM(D7:D9)</f>
        <v>14.8</v>
      </c>
      <c r="E10" s="17">
        <f t="shared" si="0"/>
        <v>14</v>
      </c>
      <c r="F10" s="17">
        <f t="shared" si="0"/>
        <v>84</v>
      </c>
      <c r="G10" s="17">
        <f t="shared" si="0"/>
        <v>520.52</v>
      </c>
      <c r="H10" s="17">
        <f t="shared" si="0"/>
        <v>2</v>
      </c>
      <c r="I10" s="17">
        <f t="shared" si="0"/>
        <v>4.3</v>
      </c>
      <c r="J10" s="17">
        <f t="shared" si="0"/>
        <v>0.17</v>
      </c>
      <c r="K10" s="17">
        <f t="shared" si="0"/>
        <v>0.8</v>
      </c>
      <c r="L10" s="17">
        <f t="shared" si="0"/>
        <v>265.59999999999997</v>
      </c>
      <c r="M10" s="17">
        <f t="shared" si="0"/>
        <v>1.5</v>
      </c>
      <c r="N10" s="17">
        <f t="shared" si="0"/>
        <v>53.900000000000006</v>
      </c>
      <c r="O10" s="17">
        <f t="shared" si="0"/>
        <v>338.20000000000005</v>
      </c>
      <c r="P10" s="50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27"/>
      <c r="AD10" s="27"/>
      <c r="AE10" s="27"/>
      <c r="AF10" s="27"/>
      <c r="AG10" s="27"/>
      <c r="AH10" s="27"/>
    </row>
    <row r="11" spans="1:34" ht="12.75" customHeight="1" x14ac:dyDescent="0.25">
      <c r="A11" s="59"/>
      <c r="B11" s="6"/>
      <c r="C11" s="52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2"/>
      <c r="Q11" s="57"/>
      <c r="R11" s="57"/>
      <c r="S11" s="57"/>
      <c r="T11" s="57"/>
      <c r="U11" s="57"/>
      <c r="V11" s="57"/>
      <c r="W11" s="57"/>
      <c r="X11" s="57"/>
      <c r="Y11" s="57"/>
      <c r="Z11" s="57"/>
      <c r="AA11" s="57"/>
      <c r="AB11" s="57"/>
      <c r="AC11" s="27"/>
      <c r="AD11" s="27"/>
      <c r="AE11" s="27"/>
      <c r="AF11" s="27"/>
      <c r="AG11" s="27"/>
      <c r="AH11" s="27"/>
    </row>
    <row r="12" spans="1:34" ht="21" customHeight="1" x14ac:dyDescent="0.25">
      <c r="A12" s="59"/>
      <c r="B12" s="61"/>
      <c r="C12" s="50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50"/>
      <c r="Q12" s="63"/>
      <c r="R12" s="63"/>
      <c r="S12" s="63"/>
      <c r="T12" s="63"/>
      <c r="U12" s="63"/>
      <c r="V12" s="63"/>
      <c r="W12" s="63"/>
      <c r="X12" s="63"/>
      <c r="Y12" s="63"/>
      <c r="Z12" s="63"/>
      <c r="AA12" s="63"/>
      <c r="AB12" s="63"/>
      <c r="AC12" s="27"/>
      <c r="AD12" s="27"/>
      <c r="AE12" s="27"/>
      <c r="AF12" s="27"/>
      <c r="AG12" s="27"/>
      <c r="AH12" s="27"/>
    </row>
    <row r="13" spans="1:34" ht="26.25" customHeight="1" x14ac:dyDescent="0.25">
      <c r="A13" s="41"/>
      <c r="B13" s="42"/>
      <c r="C13" s="41"/>
      <c r="D13" s="63"/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63"/>
      <c r="P13" s="43"/>
      <c r="Q13" s="63"/>
      <c r="R13" s="63"/>
      <c r="S13" s="63"/>
      <c r="T13" s="63"/>
      <c r="U13" s="63"/>
      <c r="V13" s="63"/>
      <c r="W13" s="63"/>
      <c r="X13" s="63"/>
      <c r="Y13" s="63"/>
      <c r="Z13" s="63"/>
      <c r="AA13" s="63"/>
      <c r="AB13" s="63"/>
      <c r="AC13" s="27"/>
      <c r="AD13" s="27"/>
      <c r="AE13" s="27"/>
      <c r="AF13" s="27"/>
      <c r="AG13" s="27"/>
      <c r="AH13" s="27"/>
    </row>
    <row r="14" spans="1:34" x14ac:dyDescent="0.25">
      <c r="A14" s="51"/>
      <c r="B14" s="62"/>
      <c r="C14" s="80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80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27"/>
      <c r="AD14" s="27"/>
      <c r="AE14" s="27"/>
      <c r="AF14" s="27"/>
      <c r="AG14" s="27"/>
      <c r="AH14" s="27"/>
    </row>
    <row r="15" spans="1:34" x14ac:dyDescent="0.25">
      <c r="A15" s="63"/>
      <c r="B15" s="51"/>
      <c r="C15" s="52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2"/>
      <c r="Q15" s="53"/>
      <c r="R15" s="53"/>
      <c r="S15" s="53"/>
      <c r="T15" s="53"/>
      <c r="U15" s="53"/>
      <c r="V15" s="53"/>
      <c r="W15" s="53"/>
      <c r="X15" s="53"/>
      <c r="Y15" s="53"/>
      <c r="Z15" s="53"/>
      <c r="AA15" s="53"/>
      <c r="AB15" s="53"/>
      <c r="AC15" s="27"/>
      <c r="AD15" s="27"/>
      <c r="AE15" s="27"/>
      <c r="AF15" s="27"/>
      <c r="AG15" s="27"/>
      <c r="AH15" s="27"/>
    </row>
    <row r="16" spans="1:34" x14ac:dyDescent="0.25">
      <c r="A16" s="51"/>
      <c r="B16" s="51"/>
      <c r="C16" s="52"/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2"/>
      <c r="Q16" s="53"/>
      <c r="R16" s="53"/>
      <c r="S16" s="53"/>
      <c r="T16" s="53"/>
      <c r="U16" s="53"/>
      <c r="V16" s="53"/>
      <c r="W16" s="53"/>
      <c r="X16" s="53"/>
      <c r="Y16" s="53"/>
      <c r="Z16" s="53"/>
      <c r="AA16" s="53"/>
      <c r="AB16" s="53"/>
      <c r="AC16" s="27"/>
      <c r="AD16" s="27"/>
      <c r="AE16" s="27"/>
      <c r="AF16" s="27"/>
      <c r="AG16" s="27"/>
      <c r="AH16" s="27"/>
    </row>
    <row r="17" spans="1:34" x14ac:dyDescent="0.25">
      <c r="A17" s="51"/>
      <c r="B17" s="49"/>
      <c r="C17" s="54"/>
      <c r="D17" s="53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2"/>
      <c r="Q17" s="53"/>
      <c r="R17" s="53"/>
      <c r="S17" s="53"/>
      <c r="T17" s="53"/>
      <c r="U17" s="53"/>
      <c r="V17" s="53"/>
      <c r="W17" s="53"/>
      <c r="X17" s="53"/>
      <c r="Y17" s="53"/>
      <c r="Z17" s="53"/>
      <c r="AA17" s="53"/>
      <c r="AB17" s="53"/>
      <c r="AC17" s="27"/>
      <c r="AD17" s="27"/>
      <c r="AE17" s="27"/>
      <c r="AF17" s="27"/>
      <c r="AG17" s="27"/>
      <c r="AH17" s="27"/>
    </row>
    <row r="18" spans="1:34" x14ac:dyDescent="0.25">
      <c r="A18" s="51"/>
      <c r="B18" s="49"/>
      <c r="C18" s="54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0"/>
      <c r="Q18" s="56"/>
      <c r="R18" s="56"/>
      <c r="S18" s="56"/>
      <c r="T18" s="56"/>
      <c r="U18" s="56"/>
      <c r="V18" s="56"/>
      <c r="W18" s="56"/>
      <c r="X18" s="56"/>
      <c r="Y18" s="56"/>
      <c r="Z18" s="56"/>
      <c r="AA18" s="56"/>
      <c r="AB18" s="56"/>
      <c r="AC18" s="16"/>
      <c r="AD18" s="16"/>
      <c r="AE18" s="16"/>
      <c r="AF18" s="16"/>
      <c r="AG18" s="16"/>
      <c r="AH18" s="16"/>
    </row>
    <row r="19" spans="1:34" x14ac:dyDescent="0.25">
      <c r="A19" s="59"/>
      <c r="B19" s="9"/>
      <c r="C19" s="52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52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</row>
    <row r="20" spans="1:34" ht="12" customHeight="1" x14ac:dyDescent="0.25">
      <c r="A20" s="59"/>
      <c r="B20" s="82" t="s">
        <v>15</v>
      </c>
      <c r="C20" s="83"/>
      <c r="D20" s="39">
        <f t="shared" ref="D20:M20" si="1">D10+D19</f>
        <v>14.8</v>
      </c>
      <c r="E20" s="39">
        <f t="shared" si="1"/>
        <v>14</v>
      </c>
      <c r="F20" s="39">
        <f t="shared" si="1"/>
        <v>84</v>
      </c>
      <c r="G20" s="39">
        <f>G10+G19</f>
        <v>520.52</v>
      </c>
      <c r="H20" s="39">
        <f t="shared" si="1"/>
        <v>2</v>
      </c>
      <c r="I20" s="39">
        <f t="shared" si="1"/>
        <v>4.3</v>
      </c>
      <c r="J20" s="39">
        <f t="shared" si="1"/>
        <v>0.17</v>
      </c>
      <c r="K20" s="39">
        <f t="shared" si="1"/>
        <v>0.8</v>
      </c>
      <c r="L20" s="39">
        <f t="shared" si="1"/>
        <v>265.59999999999997</v>
      </c>
      <c r="M20" s="39">
        <f t="shared" si="1"/>
        <v>1.5</v>
      </c>
      <c r="N20" s="39">
        <f>N10+NO1722</f>
        <v>53.900000000000006</v>
      </c>
      <c r="O20" s="39">
        <f>O10+O19</f>
        <v>338.20000000000005</v>
      </c>
      <c r="P20" s="39"/>
      <c r="Q20" s="39">
        <f t="shared" ref="Q20:AB20" si="2">Q10+Q19</f>
        <v>0</v>
      </c>
      <c r="R20" s="39">
        <f t="shared" si="2"/>
        <v>0</v>
      </c>
      <c r="S20" s="39">
        <f t="shared" si="2"/>
        <v>0</v>
      </c>
      <c r="T20" s="39">
        <f t="shared" si="2"/>
        <v>0</v>
      </c>
      <c r="U20" s="39">
        <f t="shared" si="2"/>
        <v>0</v>
      </c>
      <c r="V20" s="39">
        <f t="shared" si="2"/>
        <v>0</v>
      </c>
      <c r="W20" s="39">
        <f t="shared" si="2"/>
        <v>0</v>
      </c>
      <c r="X20" s="39">
        <f t="shared" si="2"/>
        <v>0</v>
      </c>
      <c r="Y20" s="39">
        <f t="shared" si="2"/>
        <v>0</v>
      </c>
      <c r="Z20" s="39">
        <f t="shared" si="2"/>
        <v>0</v>
      </c>
      <c r="AA20" s="39">
        <f t="shared" si="2"/>
        <v>0</v>
      </c>
      <c r="AB20" s="39">
        <f t="shared" si="2"/>
        <v>0</v>
      </c>
    </row>
    <row r="21" spans="1:34" x14ac:dyDescent="0.25"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</row>
    <row r="22" spans="1:34" x14ac:dyDescent="0.25"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</row>
  </sheetData>
  <mergeCells count="6">
    <mergeCell ref="Y5:AB5"/>
    <mergeCell ref="D5:G5"/>
    <mergeCell ref="Q5:T5"/>
    <mergeCell ref="U5:W5"/>
    <mergeCell ref="H5:K5"/>
    <mergeCell ref="L5:O5"/>
  </mergeCells>
  <pageMargins left="0.7" right="0.7" top="0.75" bottom="0.75" header="0.3" footer="0.3"/>
  <pageSetup paperSize="9" scale="8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26"/>
  <sheetViews>
    <sheetView workbookViewId="0">
      <selection activeCell="B1" sqref="B1"/>
    </sheetView>
  </sheetViews>
  <sheetFormatPr defaultRowHeight="15" x14ac:dyDescent="0.25"/>
  <cols>
    <col min="1" max="1" width="11" customWidth="1"/>
    <col min="2" max="2" width="33.85546875" customWidth="1"/>
    <col min="3" max="3" width="6.140625" customWidth="1"/>
    <col min="4" max="6" width="3.42578125" customWidth="1"/>
    <col min="7" max="7" width="5.7109375" customWidth="1"/>
    <col min="8" max="15" width="3.42578125" customWidth="1"/>
    <col min="16" max="16" width="8.28515625" customWidth="1"/>
    <col min="17" max="19" width="3.42578125" customWidth="1"/>
    <col min="20" max="20" width="6.140625" customWidth="1"/>
    <col min="21" max="28" width="3.42578125" customWidth="1"/>
  </cols>
  <sheetData>
    <row r="1" spans="1:34" x14ac:dyDescent="0.25">
      <c r="B1" s="85" t="s">
        <v>73</v>
      </c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</row>
    <row r="2" spans="1:34" x14ac:dyDescent="0.25">
      <c r="B2" s="85" t="s">
        <v>54</v>
      </c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</row>
    <row r="3" spans="1:34" x14ac:dyDescent="0.25">
      <c r="A3" s="16"/>
      <c r="B3" s="25" t="s">
        <v>50</v>
      </c>
      <c r="C3" s="25"/>
      <c r="D3" s="86"/>
      <c r="E3" s="25"/>
      <c r="F3" s="25"/>
      <c r="G3" s="25"/>
      <c r="H3" s="25"/>
      <c r="I3" s="25"/>
      <c r="J3" s="25"/>
      <c r="K3" s="25"/>
      <c r="L3" s="25"/>
      <c r="M3" s="25"/>
      <c r="N3" s="25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</row>
    <row r="4" spans="1:34" x14ac:dyDescent="0.25">
      <c r="A4" s="16"/>
      <c r="B4" s="25" t="s">
        <v>61</v>
      </c>
      <c r="C4" s="25"/>
      <c r="D4" s="86"/>
      <c r="E4" s="25"/>
      <c r="F4" s="25"/>
      <c r="G4" s="25"/>
      <c r="H4" s="25"/>
      <c r="I4" s="25"/>
      <c r="J4" s="25"/>
      <c r="K4" s="25"/>
      <c r="L4" s="25"/>
      <c r="M4" s="25"/>
      <c r="N4" s="25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</row>
    <row r="5" spans="1:34" ht="15" customHeight="1" x14ac:dyDescent="0.25">
      <c r="A5" s="7" t="s">
        <v>48</v>
      </c>
      <c r="B5" s="1" t="s">
        <v>0</v>
      </c>
      <c r="C5" s="1" t="s">
        <v>27</v>
      </c>
      <c r="D5" s="90" t="s">
        <v>12</v>
      </c>
      <c r="E5" s="90"/>
      <c r="F5" s="90"/>
      <c r="G5" s="90"/>
      <c r="H5" s="87" t="s">
        <v>1</v>
      </c>
      <c r="I5" s="88"/>
      <c r="J5" s="88"/>
      <c r="K5" s="89"/>
      <c r="L5" s="87" t="s">
        <v>13</v>
      </c>
      <c r="M5" s="88"/>
      <c r="N5" s="88"/>
      <c r="O5" s="89"/>
      <c r="P5" s="1"/>
      <c r="Q5" s="90"/>
      <c r="R5" s="90"/>
      <c r="S5" s="90"/>
      <c r="T5" s="90"/>
      <c r="U5" s="87"/>
      <c r="V5" s="88"/>
      <c r="W5" s="88"/>
      <c r="X5" s="89"/>
      <c r="Y5" s="87"/>
      <c r="Z5" s="88"/>
      <c r="AA5" s="88"/>
      <c r="AB5" s="89"/>
    </row>
    <row r="6" spans="1:34" x14ac:dyDescent="0.25">
      <c r="A6" s="7"/>
      <c r="B6" s="1" t="s">
        <v>2</v>
      </c>
      <c r="C6" s="1" t="s">
        <v>10</v>
      </c>
      <c r="D6" s="1" t="s">
        <v>3</v>
      </c>
      <c r="E6" s="1" t="s">
        <v>4</v>
      </c>
      <c r="F6" s="1" t="s">
        <v>5</v>
      </c>
      <c r="G6" s="1" t="s">
        <v>9</v>
      </c>
      <c r="H6" s="1" t="s">
        <v>7</v>
      </c>
      <c r="I6" s="1" t="s">
        <v>33</v>
      </c>
      <c r="J6" s="1" t="s">
        <v>34</v>
      </c>
      <c r="K6" s="1" t="s">
        <v>35</v>
      </c>
      <c r="L6" s="1" t="s">
        <v>8</v>
      </c>
      <c r="M6" s="1" t="s">
        <v>11</v>
      </c>
      <c r="N6" s="1" t="s">
        <v>31</v>
      </c>
      <c r="O6" s="1" t="s">
        <v>32</v>
      </c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</row>
    <row r="7" spans="1:34" x14ac:dyDescent="0.25">
      <c r="A7" s="36">
        <v>112</v>
      </c>
      <c r="B7" s="49" t="s">
        <v>43</v>
      </c>
      <c r="C7" s="50" t="s">
        <v>18</v>
      </c>
      <c r="D7" s="63">
        <v>7.44</v>
      </c>
      <c r="E7" s="63">
        <v>6.2</v>
      </c>
      <c r="F7" s="63">
        <v>36.5</v>
      </c>
      <c r="G7" s="63">
        <v>243</v>
      </c>
      <c r="H7" s="63">
        <v>1.34</v>
      </c>
      <c r="I7" s="63">
        <v>32.4</v>
      </c>
      <c r="J7" s="63">
        <v>0.14399999999999999</v>
      </c>
      <c r="K7" s="63">
        <v>0.1</v>
      </c>
      <c r="L7" s="63">
        <v>136.19999999999999</v>
      </c>
      <c r="M7" s="63">
        <v>0.5</v>
      </c>
      <c r="N7" s="63">
        <v>47.8</v>
      </c>
      <c r="O7" s="63">
        <v>187</v>
      </c>
      <c r="P7" s="50"/>
      <c r="Q7" s="63"/>
      <c r="R7" s="63"/>
      <c r="S7" s="63"/>
      <c r="T7" s="63"/>
      <c r="U7" s="63"/>
      <c r="V7" s="63"/>
      <c r="W7" s="63"/>
      <c r="X7" s="63"/>
      <c r="Y7" s="63"/>
      <c r="Z7" s="63"/>
      <c r="AA7" s="63"/>
      <c r="AB7" s="63"/>
    </row>
    <row r="8" spans="1:34" x14ac:dyDescent="0.25">
      <c r="A8" s="47">
        <v>295</v>
      </c>
      <c r="B8" s="63" t="s">
        <v>20</v>
      </c>
      <c r="C8" s="45">
        <v>200</v>
      </c>
      <c r="D8" s="63">
        <v>1.6</v>
      </c>
      <c r="E8" s="63">
        <v>1.6</v>
      </c>
      <c r="F8" s="63">
        <v>17</v>
      </c>
      <c r="G8" s="63">
        <v>89.32</v>
      </c>
      <c r="H8" s="63">
        <v>1.4</v>
      </c>
      <c r="I8" s="63">
        <v>4.2</v>
      </c>
      <c r="J8" s="63">
        <v>0.1</v>
      </c>
      <c r="K8" s="63">
        <v>0.3</v>
      </c>
      <c r="L8" s="63">
        <v>63.9</v>
      </c>
      <c r="M8" s="63">
        <v>0</v>
      </c>
      <c r="N8" s="63">
        <v>8.6999999999999993</v>
      </c>
      <c r="O8" s="63">
        <v>40</v>
      </c>
      <c r="P8" s="45"/>
      <c r="Q8" s="63"/>
      <c r="R8" s="63"/>
      <c r="S8" s="63"/>
      <c r="T8" s="63"/>
      <c r="U8" s="63"/>
      <c r="V8" s="63"/>
      <c r="W8" s="63"/>
      <c r="X8" s="63"/>
      <c r="Y8" s="63"/>
      <c r="Z8" s="63"/>
      <c r="AA8" s="63"/>
      <c r="AB8" s="63"/>
    </row>
    <row r="9" spans="1:34" x14ac:dyDescent="0.25">
      <c r="A9" s="51">
        <v>114</v>
      </c>
      <c r="B9" s="49" t="s">
        <v>17</v>
      </c>
      <c r="C9" s="54">
        <v>40</v>
      </c>
      <c r="D9" s="53">
        <v>3.2</v>
      </c>
      <c r="E9" s="53">
        <v>0.4</v>
      </c>
      <c r="F9" s="53">
        <v>19</v>
      </c>
      <c r="G9" s="53">
        <v>94</v>
      </c>
      <c r="H9" s="53">
        <v>0</v>
      </c>
      <c r="I9" s="53">
        <v>0</v>
      </c>
      <c r="J9" s="53">
        <v>0</v>
      </c>
      <c r="K9" s="53">
        <v>0</v>
      </c>
      <c r="L9" s="53">
        <v>8.6999999999999993</v>
      </c>
      <c r="M9" s="53">
        <v>0.4</v>
      </c>
      <c r="N9" s="53">
        <v>13.2</v>
      </c>
      <c r="O9" s="53">
        <v>30.6</v>
      </c>
      <c r="P9" s="50"/>
      <c r="Q9" s="56"/>
      <c r="R9" s="56"/>
      <c r="S9" s="56"/>
      <c r="T9" s="56"/>
      <c r="U9" s="56"/>
      <c r="V9" s="56"/>
      <c r="W9" s="56"/>
      <c r="X9" s="56"/>
      <c r="Y9" s="56"/>
      <c r="Z9" s="56"/>
      <c r="AA9" s="56"/>
      <c r="AB9" s="56"/>
      <c r="AC9" s="65"/>
      <c r="AD9" s="65"/>
      <c r="AE9" s="65"/>
      <c r="AF9" s="65"/>
      <c r="AG9" s="65"/>
      <c r="AH9" s="65"/>
    </row>
    <row r="10" spans="1:34" x14ac:dyDescent="0.25">
      <c r="A10" s="51">
        <v>365</v>
      </c>
      <c r="B10" s="49" t="s">
        <v>16</v>
      </c>
      <c r="C10" s="54">
        <v>10</v>
      </c>
      <c r="D10" s="53">
        <v>0.05</v>
      </c>
      <c r="E10" s="53">
        <v>7.2</v>
      </c>
      <c r="F10" s="53">
        <v>0.08</v>
      </c>
      <c r="G10" s="53">
        <v>74.8</v>
      </c>
      <c r="H10" s="53">
        <v>0</v>
      </c>
      <c r="I10" s="53">
        <v>34</v>
      </c>
      <c r="J10" s="53">
        <v>0</v>
      </c>
      <c r="K10" s="53">
        <v>0</v>
      </c>
      <c r="L10" s="53">
        <v>1.2</v>
      </c>
      <c r="M10" s="53">
        <v>0.02</v>
      </c>
      <c r="N10" s="53">
        <v>0</v>
      </c>
      <c r="O10" s="53">
        <v>1.6</v>
      </c>
      <c r="P10" s="54"/>
      <c r="Q10" s="53"/>
      <c r="R10" s="53"/>
      <c r="S10" s="53"/>
      <c r="T10" s="53"/>
      <c r="U10" s="53"/>
      <c r="V10" s="53"/>
      <c r="W10" s="53"/>
      <c r="X10" s="53"/>
      <c r="Y10" s="53"/>
      <c r="Z10" s="53"/>
      <c r="AA10" s="53"/>
      <c r="AB10" s="53"/>
      <c r="AC10" s="64"/>
      <c r="AD10" s="64"/>
      <c r="AE10" s="64"/>
      <c r="AF10" s="64"/>
      <c r="AG10" s="64"/>
      <c r="AH10" s="64"/>
    </row>
    <row r="11" spans="1:34" x14ac:dyDescent="0.25">
      <c r="A11" s="51">
        <v>366</v>
      </c>
      <c r="B11" s="49" t="s">
        <v>66</v>
      </c>
      <c r="C11" s="50">
        <v>20</v>
      </c>
      <c r="D11" s="53">
        <v>5.0999999999999996</v>
      </c>
      <c r="E11" s="53">
        <v>5.2</v>
      </c>
      <c r="F11" s="53">
        <v>0</v>
      </c>
      <c r="G11" s="53">
        <v>68.599999999999994</v>
      </c>
      <c r="H11" s="53">
        <v>0.1</v>
      </c>
      <c r="I11" s="53">
        <v>25</v>
      </c>
      <c r="J11" s="53">
        <v>0</v>
      </c>
      <c r="K11" s="53">
        <v>0</v>
      </c>
      <c r="L11" s="53">
        <v>180</v>
      </c>
      <c r="M11" s="53">
        <v>0.2</v>
      </c>
      <c r="N11" s="53">
        <v>9</v>
      </c>
      <c r="O11" s="53">
        <v>113</v>
      </c>
      <c r="P11" s="54"/>
      <c r="Q11" s="53"/>
      <c r="R11" s="53"/>
      <c r="S11" s="53"/>
      <c r="T11" s="53"/>
      <c r="U11" s="53"/>
      <c r="V11" s="53"/>
      <c r="W11" s="53"/>
      <c r="X11" s="53"/>
      <c r="Y11" s="53"/>
      <c r="Z11" s="53"/>
      <c r="AA11" s="53"/>
      <c r="AB11" s="53"/>
      <c r="AC11" s="27"/>
      <c r="AD11" s="27"/>
      <c r="AE11" s="27"/>
      <c r="AF11" s="27"/>
      <c r="AG11" s="27"/>
      <c r="AH11" s="27"/>
    </row>
    <row r="12" spans="1:34" x14ac:dyDescent="0.25">
      <c r="A12" s="51">
        <v>118</v>
      </c>
      <c r="B12" s="49" t="s">
        <v>67</v>
      </c>
      <c r="C12" s="50">
        <v>200</v>
      </c>
      <c r="D12" s="53">
        <v>0.5</v>
      </c>
      <c r="E12" s="53">
        <v>0.5</v>
      </c>
      <c r="F12" s="53">
        <v>12.5</v>
      </c>
      <c r="G12" s="53">
        <v>61.25</v>
      </c>
      <c r="H12" s="53">
        <v>14.75</v>
      </c>
      <c r="I12" s="53">
        <v>0</v>
      </c>
      <c r="J12" s="53">
        <v>0</v>
      </c>
      <c r="K12" s="53">
        <v>0</v>
      </c>
      <c r="L12" s="53">
        <v>69.87</v>
      </c>
      <c r="M12" s="53">
        <v>1.37</v>
      </c>
      <c r="N12" s="53">
        <v>11.25</v>
      </c>
      <c r="O12" s="53">
        <v>13.75</v>
      </c>
      <c r="P12" s="50"/>
      <c r="Q12" s="53"/>
      <c r="R12" s="53"/>
      <c r="S12" s="53"/>
      <c r="T12" s="53"/>
      <c r="U12" s="53"/>
      <c r="V12" s="53"/>
      <c r="W12" s="53"/>
      <c r="X12" s="53"/>
      <c r="Y12" s="53"/>
      <c r="Z12" s="53"/>
      <c r="AA12" s="53"/>
      <c r="AB12" s="53"/>
      <c r="AC12" s="64"/>
      <c r="AD12" s="64"/>
      <c r="AE12" s="64"/>
      <c r="AF12" s="64"/>
      <c r="AG12" s="64"/>
      <c r="AH12" s="64"/>
    </row>
    <row r="13" spans="1:34" x14ac:dyDescent="0.25">
      <c r="A13" s="7"/>
      <c r="B13" s="9" t="s">
        <v>14</v>
      </c>
      <c r="C13" s="5"/>
      <c r="D13" s="17">
        <f>D7+D8+D9+D10+D11+D12</f>
        <v>17.89</v>
      </c>
      <c r="E13" s="17">
        <f t="shared" ref="E13:O13" si="0">E7+E8+E9+E10+E11+E12</f>
        <v>21.1</v>
      </c>
      <c r="F13" s="17">
        <f>E7+E8+E9+E10+E11+E12</f>
        <v>21.1</v>
      </c>
      <c r="G13" s="17">
        <f t="shared" si="0"/>
        <v>630.97</v>
      </c>
      <c r="H13" s="17">
        <f t="shared" si="0"/>
        <v>17.59</v>
      </c>
      <c r="I13" s="17">
        <f t="shared" si="0"/>
        <v>95.6</v>
      </c>
      <c r="J13" s="17">
        <f t="shared" si="0"/>
        <v>0.24399999999999999</v>
      </c>
      <c r="K13" s="17">
        <f t="shared" si="0"/>
        <v>0.4</v>
      </c>
      <c r="L13" s="17">
        <f t="shared" si="0"/>
        <v>459.87</v>
      </c>
      <c r="M13" s="17">
        <f t="shared" si="0"/>
        <v>2.4900000000000002</v>
      </c>
      <c r="N13" s="17">
        <f t="shared" si="0"/>
        <v>89.95</v>
      </c>
      <c r="O13" s="17">
        <f t="shared" si="0"/>
        <v>385.95000000000005</v>
      </c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27"/>
      <c r="AD13" s="27"/>
      <c r="AE13" s="27"/>
      <c r="AF13" s="27"/>
      <c r="AG13" s="27"/>
      <c r="AH13" s="27"/>
    </row>
    <row r="14" spans="1:34" ht="15.75" customHeight="1" x14ac:dyDescent="0.25">
      <c r="A14" s="7"/>
      <c r="B14" s="6"/>
      <c r="C14" s="8"/>
      <c r="D14" s="7"/>
      <c r="E14" s="7"/>
      <c r="F14" s="7"/>
      <c r="G14" s="7"/>
      <c r="H14" s="7"/>
      <c r="I14" s="7"/>
      <c r="J14" s="7"/>
      <c r="K14" s="51"/>
      <c r="L14" s="7"/>
      <c r="M14" s="7"/>
      <c r="N14" s="51"/>
      <c r="O14" s="51"/>
      <c r="P14" s="8"/>
      <c r="Q14" s="15"/>
      <c r="R14" s="15"/>
      <c r="S14" s="15"/>
      <c r="T14" s="15"/>
      <c r="U14" s="15"/>
      <c r="V14" s="15"/>
      <c r="W14" s="15"/>
      <c r="X14" s="57"/>
      <c r="Y14" s="15"/>
      <c r="Z14" s="15"/>
      <c r="AA14" s="57"/>
      <c r="AB14" s="57"/>
      <c r="AC14" s="27"/>
      <c r="AD14" s="27"/>
      <c r="AE14" s="27"/>
      <c r="AF14" s="27"/>
      <c r="AG14" s="27"/>
      <c r="AH14" s="27"/>
    </row>
    <row r="15" spans="1:34" ht="15.75" customHeight="1" x14ac:dyDescent="0.25">
      <c r="A15" s="63"/>
      <c r="B15" s="61"/>
      <c r="C15" s="46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46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27"/>
      <c r="AD15" s="27"/>
      <c r="AE15" s="27"/>
      <c r="AF15" s="27"/>
      <c r="AG15" s="27"/>
      <c r="AH15" s="27"/>
    </row>
    <row r="16" spans="1:34" ht="21" customHeight="1" x14ac:dyDescent="0.25">
      <c r="A16" s="51"/>
      <c r="B16" s="51"/>
      <c r="C16" s="52"/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2"/>
      <c r="Q16" s="57"/>
      <c r="R16" s="57"/>
      <c r="S16" s="57"/>
      <c r="T16" s="57"/>
      <c r="U16" s="57"/>
      <c r="V16" s="57"/>
      <c r="W16" s="57"/>
      <c r="X16" s="57"/>
      <c r="Y16" s="57"/>
      <c r="Z16" s="57"/>
      <c r="AA16" s="57"/>
      <c r="AB16" s="57"/>
      <c r="AC16" s="27"/>
      <c r="AD16" s="27"/>
      <c r="AE16" s="27"/>
      <c r="AF16" s="27"/>
      <c r="AG16" s="27"/>
      <c r="AH16" s="27"/>
    </row>
    <row r="17" spans="1:34" x14ac:dyDescent="0.25">
      <c r="A17" s="36"/>
      <c r="B17" s="63"/>
      <c r="C17" s="45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45"/>
      <c r="Q17" s="63"/>
      <c r="R17" s="63"/>
      <c r="S17" s="63"/>
      <c r="T17" s="63"/>
      <c r="U17" s="63"/>
      <c r="V17" s="63"/>
      <c r="W17" s="63"/>
      <c r="X17" s="63"/>
      <c r="Y17" s="63"/>
      <c r="Z17" s="63"/>
      <c r="AA17" s="63"/>
      <c r="AB17" s="63"/>
      <c r="AC17" s="27"/>
      <c r="AD17" s="27"/>
      <c r="AE17" s="27"/>
      <c r="AF17" s="27"/>
      <c r="AG17" s="27"/>
      <c r="AH17" s="27"/>
    </row>
    <row r="18" spans="1:34" x14ac:dyDescent="0.25">
      <c r="A18" s="7"/>
      <c r="B18" s="51"/>
      <c r="C18" s="58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8"/>
      <c r="Q18" s="53"/>
      <c r="R18" s="53"/>
      <c r="S18" s="53"/>
      <c r="T18" s="53"/>
      <c r="U18" s="53"/>
      <c r="V18" s="53"/>
      <c r="W18" s="53"/>
      <c r="X18" s="53"/>
      <c r="Y18" s="53"/>
      <c r="Z18" s="53"/>
      <c r="AA18" s="53"/>
      <c r="AB18" s="53"/>
      <c r="AC18" s="27"/>
      <c r="AD18" s="27"/>
      <c r="AE18" s="27"/>
      <c r="AF18" s="27"/>
      <c r="AG18" s="27"/>
      <c r="AH18" s="27"/>
    </row>
    <row r="19" spans="1:34" x14ac:dyDescent="0.25">
      <c r="A19" s="59"/>
      <c r="B19" s="51"/>
      <c r="C19" s="52"/>
      <c r="D19" s="53"/>
      <c r="E19" s="53"/>
      <c r="F19" s="53"/>
      <c r="G19" s="53"/>
      <c r="H19" s="53"/>
      <c r="I19" s="53"/>
      <c r="J19" s="53"/>
      <c r="K19" s="53"/>
      <c r="L19" s="53"/>
      <c r="M19" s="53"/>
      <c r="N19" s="53"/>
      <c r="O19" s="53"/>
      <c r="P19" s="52"/>
      <c r="Q19" s="53"/>
      <c r="R19" s="53"/>
      <c r="S19" s="53"/>
      <c r="T19" s="53"/>
      <c r="U19" s="53"/>
      <c r="V19" s="53"/>
      <c r="W19" s="53"/>
      <c r="X19" s="53"/>
      <c r="Y19" s="53"/>
      <c r="Z19" s="53"/>
      <c r="AA19" s="53"/>
      <c r="AB19" s="53"/>
      <c r="AC19" s="27"/>
      <c r="AD19" s="27"/>
      <c r="AE19" s="27"/>
      <c r="AF19" s="27"/>
      <c r="AG19" s="27"/>
      <c r="AH19" s="27"/>
    </row>
    <row r="20" spans="1:34" x14ac:dyDescent="0.25">
      <c r="A20" s="51"/>
      <c r="B20" s="49"/>
      <c r="C20" s="54"/>
      <c r="D20" s="53"/>
      <c r="E20" s="53"/>
      <c r="F20" s="53"/>
      <c r="G20" s="53"/>
      <c r="H20" s="53"/>
      <c r="I20" s="53"/>
      <c r="J20" s="53"/>
      <c r="K20" s="53"/>
      <c r="L20" s="53"/>
      <c r="M20" s="53"/>
      <c r="N20" s="53"/>
      <c r="O20" s="53"/>
      <c r="P20" s="50"/>
      <c r="Q20" s="56"/>
      <c r="R20" s="56"/>
      <c r="S20" s="56"/>
      <c r="T20" s="56"/>
      <c r="U20" s="56"/>
      <c r="V20" s="56"/>
      <c r="W20" s="56"/>
      <c r="X20" s="56"/>
      <c r="Y20" s="56"/>
      <c r="Z20" s="56"/>
      <c r="AA20" s="56"/>
      <c r="AB20" s="56"/>
      <c r="AC20" s="16"/>
      <c r="AD20" s="16"/>
      <c r="AE20" s="16"/>
      <c r="AF20" s="16"/>
      <c r="AG20" s="16"/>
      <c r="AH20" s="16"/>
    </row>
    <row r="21" spans="1:34" x14ac:dyDescent="0.25">
      <c r="A21" s="51"/>
      <c r="B21" s="51"/>
      <c r="C21" s="52"/>
      <c r="D21" s="53"/>
      <c r="E21" s="53"/>
      <c r="F21" s="53"/>
      <c r="G21" s="53"/>
      <c r="H21" s="53"/>
      <c r="I21" s="53"/>
      <c r="J21" s="53"/>
      <c r="K21" s="53"/>
      <c r="L21" s="53"/>
      <c r="M21" s="53"/>
      <c r="N21" s="53"/>
      <c r="O21" s="53"/>
      <c r="P21" s="52"/>
      <c r="Q21" s="53"/>
      <c r="R21" s="53"/>
      <c r="S21" s="53"/>
      <c r="T21" s="53"/>
      <c r="U21" s="53"/>
      <c r="V21" s="53"/>
      <c r="W21" s="53"/>
      <c r="X21" s="53"/>
      <c r="Y21" s="53"/>
      <c r="Z21" s="53"/>
      <c r="AA21" s="53"/>
      <c r="AB21" s="53"/>
      <c r="AC21" s="16"/>
      <c r="AD21" s="16"/>
      <c r="AE21" s="16"/>
      <c r="AF21" s="16"/>
      <c r="AG21" s="16"/>
      <c r="AH21" s="16"/>
    </row>
    <row r="22" spans="1:34" x14ac:dyDescent="0.25">
      <c r="A22" s="7"/>
      <c r="B22" s="9"/>
      <c r="C22" s="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>
        <f>Q15+Q16+Q17+Q18+Q20</f>
        <v>0</v>
      </c>
      <c r="R22" s="18">
        <f>R15+R16+R17+R18+R20</f>
        <v>0</v>
      </c>
      <c r="S22" s="18">
        <f>S15+S16+S17+S18+S19+S20+S21</f>
        <v>0</v>
      </c>
      <c r="T22" s="18">
        <f>T15+T16+T17+T18+T19+T20+T21</f>
        <v>0</v>
      </c>
      <c r="U22" s="18">
        <f t="shared" ref="U22:AB22" si="1">U15+U16+U17+U18+U20</f>
        <v>0</v>
      </c>
      <c r="V22" s="18">
        <f t="shared" si="1"/>
        <v>0</v>
      </c>
      <c r="W22" s="18">
        <f t="shared" si="1"/>
        <v>0</v>
      </c>
      <c r="X22" s="18">
        <f t="shared" si="1"/>
        <v>0</v>
      </c>
      <c r="Y22" s="18">
        <f t="shared" si="1"/>
        <v>0</v>
      </c>
      <c r="Z22" s="18">
        <f t="shared" si="1"/>
        <v>0</v>
      </c>
      <c r="AA22" s="18">
        <f t="shared" si="1"/>
        <v>0</v>
      </c>
      <c r="AB22" s="18">
        <f t="shared" si="1"/>
        <v>0</v>
      </c>
    </row>
    <row r="23" spans="1:34" x14ac:dyDescent="0.25">
      <c r="A23" s="7"/>
      <c r="B23" s="1" t="s">
        <v>15</v>
      </c>
      <c r="C23" s="8"/>
      <c r="D23" s="81">
        <f t="shared" ref="D23:O23" si="2">D13+D22</f>
        <v>17.89</v>
      </c>
      <c r="E23" s="81">
        <f t="shared" si="2"/>
        <v>21.1</v>
      </c>
      <c r="F23" s="81">
        <f t="shared" si="2"/>
        <v>21.1</v>
      </c>
      <c r="G23" s="81">
        <f t="shared" si="2"/>
        <v>630.97</v>
      </c>
      <c r="H23" s="81">
        <f t="shared" si="2"/>
        <v>17.59</v>
      </c>
      <c r="I23" s="81">
        <f t="shared" si="2"/>
        <v>95.6</v>
      </c>
      <c r="J23" s="81">
        <f t="shared" si="2"/>
        <v>0.24399999999999999</v>
      </c>
      <c r="K23" s="81">
        <f t="shared" si="2"/>
        <v>0.4</v>
      </c>
      <c r="L23" s="81">
        <f t="shared" si="2"/>
        <v>459.87</v>
      </c>
      <c r="M23" s="81">
        <f t="shared" si="2"/>
        <v>2.4900000000000002</v>
      </c>
      <c r="N23" s="81">
        <f t="shared" si="2"/>
        <v>89.95</v>
      </c>
      <c r="O23" s="81">
        <f t="shared" si="2"/>
        <v>385.95000000000005</v>
      </c>
      <c r="P23" s="71"/>
      <c r="Q23" s="72">
        <f t="shared" ref="Q23:AB23" si="3">Q13+Q22</f>
        <v>0</v>
      </c>
      <c r="R23" s="72">
        <f t="shared" si="3"/>
        <v>0</v>
      </c>
      <c r="S23" s="72">
        <f t="shared" si="3"/>
        <v>0</v>
      </c>
      <c r="T23" s="72">
        <f t="shared" si="3"/>
        <v>0</v>
      </c>
      <c r="U23" s="72">
        <f t="shared" si="3"/>
        <v>0</v>
      </c>
      <c r="V23" s="72">
        <f t="shared" si="3"/>
        <v>0</v>
      </c>
      <c r="W23" s="72">
        <f t="shared" si="3"/>
        <v>0</v>
      </c>
      <c r="X23" s="72">
        <f t="shared" si="3"/>
        <v>0</v>
      </c>
      <c r="Y23" s="72">
        <f t="shared" si="3"/>
        <v>0</v>
      </c>
      <c r="Z23" s="72">
        <f t="shared" si="3"/>
        <v>0</v>
      </c>
      <c r="AA23" s="72">
        <f t="shared" si="3"/>
        <v>0</v>
      </c>
      <c r="AB23" s="72">
        <f t="shared" si="3"/>
        <v>0</v>
      </c>
    </row>
    <row r="24" spans="1:34" x14ac:dyDescent="0.25">
      <c r="A24" s="16"/>
      <c r="B24" s="16"/>
      <c r="C24" s="16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28"/>
      <c r="V24" s="28"/>
      <c r="W24" s="28"/>
      <c r="X24" s="28"/>
      <c r="Y24" s="28"/>
      <c r="Z24" s="28"/>
      <c r="AA24" s="28"/>
      <c r="AB24" s="28"/>
    </row>
    <row r="25" spans="1:34" x14ac:dyDescent="0.25">
      <c r="C25" s="37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37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</row>
    <row r="26" spans="1:34" x14ac:dyDescent="0.25"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</row>
  </sheetData>
  <mergeCells count="6">
    <mergeCell ref="Y5:AB5"/>
    <mergeCell ref="D5:G5"/>
    <mergeCell ref="Q5:T5"/>
    <mergeCell ref="H5:K5"/>
    <mergeCell ref="L5:O5"/>
    <mergeCell ref="U5:X5"/>
  </mergeCells>
  <pageMargins left="0.7" right="0.7" top="0.75" bottom="0.75" header="0.3" footer="0.3"/>
  <pageSetup paperSize="9" scale="8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25"/>
  <sheetViews>
    <sheetView workbookViewId="0">
      <selection activeCell="B1" sqref="B1"/>
    </sheetView>
  </sheetViews>
  <sheetFormatPr defaultRowHeight="15" x14ac:dyDescent="0.25"/>
  <cols>
    <col min="1" max="1" width="10.42578125" customWidth="1"/>
    <col min="2" max="2" width="34.140625" customWidth="1"/>
    <col min="3" max="3" width="6.85546875" customWidth="1"/>
    <col min="4" max="6" width="3.42578125" customWidth="1"/>
    <col min="7" max="7" width="5.85546875" customWidth="1"/>
    <col min="8" max="14" width="3.42578125" customWidth="1"/>
    <col min="15" max="15" width="4.7109375" customWidth="1"/>
    <col min="16" max="16" width="7.7109375" customWidth="1"/>
    <col min="17" max="19" width="3.42578125" customWidth="1"/>
    <col min="20" max="20" width="6.140625" customWidth="1"/>
    <col min="21" max="27" width="3.42578125" customWidth="1"/>
    <col min="28" max="28" width="4.28515625" customWidth="1"/>
  </cols>
  <sheetData>
    <row r="1" spans="1:34" x14ac:dyDescent="0.25">
      <c r="B1" s="85" t="s">
        <v>74</v>
      </c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</row>
    <row r="2" spans="1:34" x14ac:dyDescent="0.25">
      <c r="B2" s="85" t="s">
        <v>55</v>
      </c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</row>
    <row r="3" spans="1:34" x14ac:dyDescent="0.25">
      <c r="A3" s="16"/>
      <c r="B3" s="25" t="s">
        <v>50</v>
      </c>
      <c r="C3" s="25"/>
      <c r="D3" s="86"/>
      <c r="E3" s="25"/>
      <c r="F3" s="25"/>
      <c r="G3" s="25"/>
      <c r="H3" s="25"/>
      <c r="I3" s="25"/>
      <c r="J3" s="25"/>
      <c r="K3" s="25"/>
      <c r="L3" s="25"/>
      <c r="M3" s="25"/>
      <c r="N3" s="25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</row>
    <row r="4" spans="1:34" ht="12" customHeight="1" x14ac:dyDescent="0.25">
      <c r="A4" s="16"/>
      <c r="B4" s="25" t="s">
        <v>61</v>
      </c>
      <c r="C4" s="25"/>
      <c r="D4" s="86"/>
      <c r="E4" s="25"/>
      <c r="F4" s="25"/>
      <c r="G4" s="25"/>
      <c r="H4" s="25"/>
      <c r="I4" s="25"/>
      <c r="J4" s="25"/>
      <c r="K4" s="25"/>
      <c r="L4" s="25"/>
      <c r="M4" s="25"/>
      <c r="N4" s="25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</row>
    <row r="5" spans="1:34" ht="15" customHeight="1" x14ac:dyDescent="0.25">
      <c r="A5" s="7" t="s">
        <v>47</v>
      </c>
      <c r="B5" s="1" t="s">
        <v>0</v>
      </c>
      <c r="C5" s="1" t="s">
        <v>27</v>
      </c>
      <c r="D5" s="90" t="s">
        <v>12</v>
      </c>
      <c r="E5" s="90"/>
      <c r="F5" s="90"/>
      <c r="G5" s="90"/>
      <c r="H5" s="87" t="s">
        <v>1</v>
      </c>
      <c r="I5" s="88"/>
      <c r="J5" s="88"/>
      <c r="K5" s="89"/>
      <c r="L5" s="87" t="s">
        <v>13</v>
      </c>
      <c r="M5" s="88"/>
      <c r="N5" s="88"/>
      <c r="O5" s="89"/>
      <c r="P5" s="1"/>
      <c r="Q5" s="90"/>
      <c r="R5" s="90"/>
      <c r="S5" s="90"/>
      <c r="T5" s="90"/>
      <c r="U5" s="87"/>
      <c r="V5" s="88"/>
      <c r="W5" s="88"/>
      <c r="X5" s="89"/>
      <c r="Y5" s="87"/>
      <c r="Z5" s="88"/>
      <c r="AA5" s="88"/>
      <c r="AB5" s="89"/>
    </row>
    <row r="6" spans="1:34" x14ac:dyDescent="0.25">
      <c r="A6" s="7"/>
      <c r="B6" s="1" t="s">
        <v>2</v>
      </c>
      <c r="C6" s="1" t="s">
        <v>10</v>
      </c>
      <c r="D6" s="1" t="s">
        <v>3</v>
      </c>
      <c r="E6" s="1" t="s">
        <v>4</v>
      </c>
      <c r="F6" s="1" t="s">
        <v>5</v>
      </c>
      <c r="G6" s="1" t="s">
        <v>9</v>
      </c>
      <c r="H6" s="1" t="s">
        <v>7</v>
      </c>
      <c r="I6" s="1" t="s">
        <v>33</v>
      </c>
      <c r="J6" s="1" t="s">
        <v>34</v>
      </c>
      <c r="K6" s="1" t="s">
        <v>35</v>
      </c>
      <c r="L6" s="1" t="s">
        <v>8</v>
      </c>
      <c r="M6" s="1" t="s">
        <v>11</v>
      </c>
      <c r="N6" s="1" t="s">
        <v>31</v>
      </c>
      <c r="O6" s="1" t="s">
        <v>32</v>
      </c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</row>
    <row r="7" spans="1:34" ht="16.5" customHeight="1" x14ac:dyDescent="0.25">
      <c r="A7" s="7">
        <v>108</v>
      </c>
      <c r="B7" s="49" t="s">
        <v>25</v>
      </c>
      <c r="C7" s="50" t="s">
        <v>18</v>
      </c>
      <c r="D7" s="63">
        <v>9.44</v>
      </c>
      <c r="E7" s="63">
        <v>7.48</v>
      </c>
      <c r="F7" s="63">
        <v>36.5</v>
      </c>
      <c r="G7" s="63">
        <v>243</v>
      </c>
      <c r="H7" s="63">
        <v>1.34</v>
      </c>
      <c r="I7" s="63">
        <v>0.1</v>
      </c>
      <c r="J7" s="63">
        <v>0.16</v>
      </c>
      <c r="K7" s="63">
        <v>0.17</v>
      </c>
      <c r="L7" s="63">
        <v>136</v>
      </c>
      <c r="M7" s="63">
        <v>1.9</v>
      </c>
      <c r="N7" s="63">
        <v>28.61</v>
      </c>
      <c r="O7" s="63">
        <v>153.15</v>
      </c>
      <c r="P7" s="50"/>
      <c r="Q7" s="44"/>
      <c r="R7" s="44"/>
      <c r="S7" s="44"/>
      <c r="T7" s="44"/>
      <c r="U7" s="44"/>
      <c r="V7" s="44"/>
      <c r="W7" s="44"/>
      <c r="X7" s="44"/>
      <c r="Y7" s="44"/>
      <c r="Z7" s="44"/>
      <c r="AA7" s="44"/>
      <c r="AB7" s="44"/>
    </row>
    <row r="8" spans="1:34" ht="17.25" customHeight="1" x14ac:dyDescent="0.25">
      <c r="A8" s="51">
        <v>504</v>
      </c>
      <c r="B8" s="49" t="s">
        <v>19</v>
      </c>
      <c r="C8" s="50" t="s">
        <v>36</v>
      </c>
      <c r="D8" s="56">
        <v>0.1</v>
      </c>
      <c r="E8" s="56">
        <v>0</v>
      </c>
      <c r="F8" s="56">
        <v>15.2</v>
      </c>
      <c r="G8" s="56">
        <v>61</v>
      </c>
      <c r="H8" s="56">
        <v>2.8</v>
      </c>
      <c r="I8" s="56">
        <v>0</v>
      </c>
      <c r="J8" s="56">
        <v>0</v>
      </c>
      <c r="K8" s="56">
        <v>0</v>
      </c>
      <c r="L8" s="56">
        <v>13.06</v>
      </c>
      <c r="M8" s="56">
        <v>0</v>
      </c>
      <c r="N8" s="56">
        <v>1.55</v>
      </c>
      <c r="O8" s="56">
        <v>2.89</v>
      </c>
      <c r="P8" s="50"/>
      <c r="Q8" s="56"/>
      <c r="R8" s="56"/>
      <c r="S8" s="56"/>
      <c r="T8" s="56"/>
      <c r="U8" s="56"/>
      <c r="V8" s="56"/>
      <c r="W8" s="56"/>
      <c r="X8" s="56"/>
      <c r="Y8" s="56"/>
      <c r="Z8" s="56"/>
      <c r="AA8" s="56"/>
      <c r="AB8" s="56"/>
      <c r="AC8" s="64"/>
      <c r="AD8" s="64"/>
      <c r="AE8" s="64"/>
      <c r="AF8" s="64"/>
      <c r="AG8" s="64"/>
      <c r="AH8" s="64"/>
    </row>
    <row r="9" spans="1:34" x14ac:dyDescent="0.25">
      <c r="A9" s="51">
        <v>118</v>
      </c>
      <c r="B9" s="49" t="s">
        <v>17</v>
      </c>
      <c r="C9" s="54">
        <v>40</v>
      </c>
      <c r="D9" s="53">
        <v>3.2</v>
      </c>
      <c r="E9" s="53">
        <v>0.4</v>
      </c>
      <c r="F9" s="53">
        <v>19</v>
      </c>
      <c r="G9" s="53">
        <v>94</v>
      </c>
      <c r="H9" s="53">
        <v>0</v>
      </c>
      <c r="I9" s="53">
        <v>0</v>
      </c>
      <c r="J9" s="53">
        <v>0</v>
      </c>
      <c r="K9" s="53">
        <v>0</v>
      </c>
      <c r="L9" s="53">
        <v>8.6999999999999993</v>
      </c>
      <c r="M9" s="53">
        <v>0.4</v>
      </c>
      <c r="N9" s="53">
        <v>13.2</v>
      </c>
      <c r="O9" s="53">
        <v>30.6</v>
      </c>
      <c r="P9" s="50"/>
      <c r="Q9" s="56"/>
      <c r="R9" s="56"/>
      <c r="S9" s="56"/>
      <c r="T9" s="56"/>
      <c r="U9" s="56"/>
      <c r="V9" s="56"/>
      <c r="W9" s="56"/>
      <c r="X9" s="56"/>
      <c r="Y9" s="56"/>
      <c r="Z9" s="56"/>
      <c r="AA9" s="56"/>
      <c r="AB9" s="56"/>
      <c r="AC9" s="65"/>
      <c r="AD9" s="65"/>
      <c r="AE9" s="65"/>
      <c r="AF9" s="65"/>
      <c r="AG9" s="65"/>
      <c r="AH9" s="65"/>
    </row>
    <row r="10" spans="1:34" x14ac:dyDescent="0.25">
      <c r="A10" s="51">
        <v>366</v>
      </c>
      <c r="B10" s="49" t="s">
        <v>66</v>
      </c>
      <c r="C10" s="50">
        <v>20</v>
      </c>
      <c r="D10" s="53">
        <v>5.0999999999999996</v>
      </c>
      <c r="E10" s="53">
        <v>5.2</v>
      </c>
      <c r="F10" s="53">
        <v>0</v>
      </c>
      <c r="G10" s="53">
        <v>68.599999999999994</v>
      </c>
      <c r="H10" s="53">
        <v>0.1</v>
      </c>
      <c r="I10" s="53">
        <v>25</v>
      </c>
      <c r="J10" s="53">
        <v>0</v>
      </c>
      <c r="K10" s="53">
        <v>0</v>
      </c>
      <c r="L10" s="53">
        <v>180</v>
      </c>
      <c r="M10" s="53">
        <v>0.2</v>
      </c>
      <c r="N10" s="53">
        <v>9</v>
      </c>
      <c r="O10" s="53">
        <v>113</v>
      </c>
      <c r="P10" s="54"/>
      <c r="Q10" s="53"/>
      <c r="R10" s="53"/>
      <c r="S10" s="53"/>
      <c r="T10" s="53"/>
      <c r="U10" s="53"/>
      <c r="V10" s="53"/>
      <c r="W10" s="53"/>
      <c r="X10" s="53"/>
      <c r="Y10" s="53"/>
      <c r="Z10" s="53"/>
      <c r="AA10" s="53"/>
      <c r="AB10" s="53"/>
      <c r="AC10" s="65"/>
      <c r="AD10" s="65"/>
      <c r="AE10" s="65"/>
      <c r="AF10" s="65"/>
      <c r="AG10" s="65"/>
      <c r="AH10" s="65"/>
    </row>
    <row r="11" spans="1:34" x14ac:dyDescent="0.25">
      <c r="A11" s="51">
        <v>365</v>
      </c>
      <c r="B11" s="49" t="s">
        <v>16</v>
      </c>
      <c r="C11" s="54">
        <v>10</v>
      </c>
      <c r="D11" s="53">
        <v>0.05</v>
      </c>
      <c r="E11" s="53">
        <v>7.2</v>
      </c>
      <c r="F11" s="53">
        <v>0.08</v>
      </c>
      <c r="G11" s="53">
        <v>74.8</v>
      </c>
      <c r="H11" s="53">
        <v>0</v>
      </c>
      <c r="I11" s="53">
        <v>34</v>
      </c>
      <c r="J11" s="53">
        <v>0</v>
      </c>
      <c r="K11" s="53">
        <v>0</v>
      </c>
      <c r="L11" s="53">
        <v>1.2</v>
      </c>
      <c r="M11" s="53">
        <v>0.02</v>
      </c>
      <c r="N11" s="53">
        <v>0</v>
      </c>
      <c r="O11" s="53">
        <v>1.6</v>
      </c>
      <c r="P11" s="54"/>
      <c r="Q11" s="53"/>
      <c r="R11" s="53"/>
      <c r="S11" s="53"/>
      <c r="T11" s="53"/>
      <c r="U11" s="53"/>
      <c r="V11" s="53"/>
      <c r="W11" s="53"/>
      <c r="X11" s="53"/>
      <c r="Y11" s="53"/>
      <c r="Z11" s="53"/>
      <c r="AA11" s="53"/>
      <c r="AB11" s="53"/>
      <c r="AC11" s="27"/>
      <c r="AD11" s="27"/>
      <c r="AE11" s="27"/>
      <c r="AF11" s="27"/>
      <c r="AG11" s="27"/>
      <c r="AH11" s="27"/>
    </row>
    <row r="12" spans="1:34" x14ac:dyDescent="0.25">
      <c r="A12" s="51">
        <v>118</v>
      </c>
      <c r="B12" s="49" t="s">
        <v>68</v>
      </c>
      <c r="C12" s="50">
        <v>125</v>
      </c>
      <c r="D12" s="53">
        <v>1</v>
      </c>
      <c r="E12" s="53">
        <v>1</v>
      </c>
      <c r="F12" s="53">
        <v>24.5</v>
      </c>
      <c r="G12" s="53">
        <v>122.5</v>
      </c>
      <c r="H12" s="53">
        <v>29.5</v>
      </c>
      <c r="I12" s="53">
        <v>0</v>
      </c>
      <c r="J12" s="53">
        <v>0</v>
      </c>
      <c r="K12" s="53">
        <v>0</v>
      </c>
      <c r="L12" s="53">
        <v>139.75</v>
      </c>
      <c r="M12" s="53">
        <v>2.75</v>
      </c>
      <c r="N12" s="53">
        <v>22.5</v>
      </c>
      <c r="O12" s="53">
        <v>27.5</v>
      </c>
      <c r="P12" s="50"/>
      <c r="Q12" s="53"/>
      <c r="R12" s="53"/>
      <c r="S12" s="53"/>
      <c r="T12" s="53"/>
      <c r="U12" s="53"/>
      <c r="V12" s="53"/>
      <c r="W12" s="53"/>
      <c r="X12" s="53"/>
      <c r="Y12" s="53"/>
      <c r="Z12" s="53"/>
      <c r="AA12" s="53"/>
      <c r="AB12" s="53"/>
      <c r="AC12" s="64"/>
      <c r="AD12" s="64"/>
      <c r="AE12" s="64"/>
      <c r="AF12" s="64"/>
      <c r="AG12" s="64"/>
      <c r="AH12" s="64"/>
    </row>
    <row r="13" spans="1:34" x14ac:dyDescent="0.25">
      <c r="A13" s="7"/>
      <c r="B13" s="9" t="s">
        <v>14</v>
      </c>
      <c r="C13" s="5"/>
      <c r="D13" s="17">
        <f t="shared" ref="D13:O13" si="0">SUM(D7:D12)</f>
        <v>18.889999999999997</v>
      </c>
      <c r="E13" s="17">
        <f t="shared" si="0"/>
        <v>21.28</v>
      </c>
      <c r="F13" s="17">
        <f t="shared" si="0"/>
        <v>95.28</v>
      </c>
      <c r="G13" s="17">
        <f t="shared" si="0"/>
        <v>663.9</v>
      </c>
      <c r="H13" s="17">
        <f t="shared" si="0"/>
        <v>33.74</v>
      </c>
      <c r="I13" s="17">
        <f t="shared" si="0"/>
        <v>59.1</v>
      </c>
      <c r="J13" s="17">
        <f t="shared" si="0"/>
        <v>0.16</v>
      </c>
      <c r="K13" s="17">
        <f t="shared" si="0"/>
        <v>0.17</v>
      </c>
      <c r="L13" s="17">
        <f t="shared" si="0"/>
        <v>478.71</v>
      </c>
      <c r="M13" s="17">
        <f t="shared" si="0"/>
        <v>5.27</v>
      </c>
      <c r="N13" s="17">
        <f t="shared" si="0"/>
        <v>74.86</v>
      </c>
      <c r="O13" s="17">
        <f t="shared" si="0"/>
        <v>328.74</v>
      </c>
      <c r="P13" s="21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27"/>
      <c r="AD13" s="27"/>
      <c r="AE13" s="27"/>
      <c r="AF13" s="27"/>
      <c r="AG13" s="27"/>
      <c r="AH13" s="27"/>
    </row>
    <row r="14" spans="1:34" ht="14.25" customHeight="1" x14ac:dyDescent="0.25">
      <c r="A14" s="7"/>
      <c r="B14" s="6"/>
      <c r="C14" s="8"/>
      <c r="D14" s="7"/>
      <c r="E14" s="7"/>
      <c r="F14" s="7"/>
      <c r="G14" s="7"/>
      <c r="H14" s="7"/>
      <c r="I14" s="7"/>
      <c r="J14" s="7"/>
      <c r="K14" s="51"/>
      <c r="L14" s="7"/>
      <c r="M14" s="7"/>
      <c r="N14" s="51"/>
      <c r="O14" s="51"/>
      <c r="P14" s="8"/>
      <c r="Q14" s="15"/>
      <c r="R14" s="15"/>
      <c r="S14" s="15"/>
      <c r="T14" s="15"/>
      <c r="U14" s="15"/>
      <c r="V14" s="15"/>
      <c r="W14" s="15"/>
      <c r="X14" s="57"/>
      <c r="Y14" s="15"/>
      <c r="Z14" s="15"/>
      <c r="AA14" s="57"/>
      <c r="AB14" s="57"/>
      <c r="AC14" s="27"/>
      <c r="AD14" s="27"/>
      <c r="AE14" s="27"/>
      <c r="AF14" s="27"/>
      <c r="AG14" s="27"/>
      <c r="AH14" s="27"/>
    </row>
    <row r="15" spans="1:34" ht="15.75" customHeight="1" x14ac:dyDescent="0.25">
      <c r="A15" s="51"/>
      <c r="B15" s="61"/>
      <c r="C15" s="50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50"/>
      <c r="Q15" s="49"/>
      <c r="R15" s="49"/>
      <c r="S15" s="49"/>
      <c r="T15" s="49"/>
      <c r="U15" s="49"/>
      <c r="V15" s="49"/>
      <c r="W15" s="49"/>
      <c r="X15" s="49"/>
      <c r="Y15" s="49"/>
      <c r="Z15" s="49"/>
      <c r="AA15" s="49"/>
      <c r="AB15" s="49"/>
      <c r="AC15" s="27"/>
      <c r="AD15" s="27"/>
      <c r="AE15" s="27"/>
      <c r="AF15" s="27"/>
      <c r="AG15" s="27"/>
      <c r="AH15" s="27"/>
    </row>
    <row r="16" spans="1:34" ht="24.75" customHeight="1" x14ac:dyDescent="0.25">
      <c r="A16" s="7"/>
      <c r="B16" s="61"/>
      <c r="C16" s="52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22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1"/>
      <c r="AB16" s="51"/>
      <c r="AC16" s="27"/>
      <c r="AD16" s="27"/>
      <c r="AE16" s="27"/>
      <c r="AF16" s="27"/>
      <c r="AG16" s="27"/>
      <c r="AH16" s="27"/>
    </row>
    <row r="17" spans="1:34" ht="24.75" customHeight="1" x14ac:dyDescent="0.25">
      <c r="A17" s="49"/>
      <c r="B17" s="61"/>
      <c r="C17" s="50"/>
      <c r="D17" s="49"/>
      <c r="E17" s="49"/>
      <c r="F17" s="49"/>
      <c r="G17" s="49"/>
      <c r="H17" s="49"/>
      <c r="I17" s="78"/>
      <c r="J17" s="49"/>
      <c r="K17" s="49"/>
      <c r="L17" s="49"/>
      <c r="M17" s="49"/>
      <c r="N17" s="49"/>
      <c r="O17" s="49"/>
      <c r="P17" s="50"/>
      <c r="Q17" s="49"/>
      <c r="R17" s="49"/>
      <c r="S17" s="49"/>
      <c r="T17" s="49"/>
      <c r="U17" s="49"/>
      <c r="V17" s="78"/>
      <c r="W17" s="49"/>
      <c r="X17" s="49"/>
      <c r="Y17" s="49"/>
      <c r="Z17" s="49"/>
      <c r="AA17" s="49"/>
      <c r="AB17" s="49"/>
      <c r="AC17" s="27"/>
      <c r="AD17" s="27"/>
      <c r="AE17" s="27"/>
      <c r="AF17" s="27"/>
      <c r="AG17" s="27"/>
      <c r="AH17" s="27"/>
    </row>
    <row r="18" spans="1:34" x14ac:dyDescent="0.25">
      <c r="A18" s="7"/>
      <c r="B18" s="51"/>
      <c r="C18" s="45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45"/>
      <c r="Q18" s="63"/>
      <c r="R18" s="63"/>
      <c r="S18" s="63"/>
      <c r="T18" s="63"/>
      <c r="U18" s="63"/>
      <c r="V18" s="63"/>
      <c r="W18" s="63"/>
      <c r="X18" s="63"/>
      <c r="Y18" s="63"/>
      <c r="Z18" s="63"/>
      <c r="AA18" s="63"/>
      <c r="AB18" s="63"/>
      <c r="AC18" s="27"/>
      <c r="AD18" s="27"/>
      <c r="AE18" s="27"/>
      <c r="AF18" s="27"/>
      <c r="AG18" s="27"/>
      <c r="AH18" s="27"/>
    </row>
    <row r="19" spans="1:34" x14ac:dyDescent="0.25">
      <c r="A19" s="51"/>
      <c r="B19" s="51"/>
      <c r="C19" s="52"/>
      <c r="D19" s="53"/>
      <c r="E19" s="53"/>
      <c r="F19" s="53"/>
      <c r="G19" s="53"/>
      <c r="H19" s="53"/>
      <c r="I19" s="53"/>
      <c r="J19" s="53"/>
      <c r="K19" s="53"/>
      <c r="L19" s="53"/>
      <c r="M19" s="53"/>
      <c r="N19" s="53"/>
      <c r="O19" s="53"/>
      <c r="P19" s="52"/>
      <c r="Q19" s="53"/>
      <c r="R19" s="53"/>
      <c r="S19" s="53"/>
      <c r="T19" s="53"/>
      <c r="U19" s="53"/>
      <c r="V19" s="53"/>
      <c r="W19" s="53"/>
      <c r="X19" s="53"/>
      <c r="Y19" s="53"/>
      <c r="Z19" s="53"/>
      <c r="AA19" s="53"/>
      <c r="AB19" s="53"/>
      <c r="AC19" s="27"/>
      <c r="AD19" s="27"/>
      <c r="AE19" s="27"/>
      <c r="AF19" s="27"/>
      <c r="AG19" s="27"/>
      <c r="AH19" s="27"/>
    </row>
    <row r="20" spans="1:34" x14ac:dyDescent="0.25">
      <c r="A20" s="51"/>
      <c r="B20" s="49"/>
      <c r="C20" s="54"/>
      <c r="D20" s="53"/>
      <c r="E20" s="53"/>
      <c r="F20" s="53"/>
      <c r="G20" s="53"/>
      <c r="H20" s="53"/>
      <c r="I20" s="53"/>
      <c r="J20" s="53"/>
      <c r="K20" s="53"/>
      <c r="L20" s="53"/>
      <c r="M20" s="53"/>
      <c r="N20" s="53"/>
      <c r="O20" s="53"/>
      <c r="P20" s="50"/>
      <c r="Q20" s="56"/>
      <c r="R20" s="56"/>
      <c r="S20" s="56"/>
      <c r="T20" s="56"/>
      <c r="U20" s="56"/>
      <c r="V20" s="56"/>
      <c r="W20" s="56"/>
      <c r="X20" s="56"/>
      <c r="Y20" s="56"/>
      <c r="Z20" s="56"/>
      <c r="AA20" s="56"/>
      <c r="AB20" s="56"/>
      <c r="AC20" s="27"/>
      <c r="AD20" s="27"/>
      <c r="AE20" s="27"/>
      <c r="AF20" s="27"/>
      <c r="AG20" s="27"/>
      <c r="AH20" s="27"/>
    </row>
    <row r="21" spans="1:34" x14ac:dyDescent="0.25">
      <c r="A21" s="51"/>
      <c r="B21" s="51"/>
      <c r="C21" s="52"/>
      <c r="D21" s="53"/>
      <c r="E21" s="53"/>
      <c r="F21" s="53"/>
      <c r="G21" s="53"/>
      <c r="H21" s="53"/>
      <c r="I21" s="53"/>
      <c r="J21" s="53"/>
      <c r="K21" s="53"/>
      <c r="L21" s="53"/>
      <c r="M21" s="53"/>
      <c r="N21" s="53"/>
      <c r="O21" s="53"/>
      <c r="P21" s="52"/>
      <c r="Q21" s="53"/>
      <c r="R21" s="53"/>
      <c r="S21" s="53"/>
      <c r="T21" s="53"/>
      <c r="U21" s="53"/>
      <c r="V21" s="53"/>
      <c r="W21" s="53"/>
      <c r="X21" s="53"/>
      <c r="Y21" s="53"/>
      <c r="Z21" s="53"/>
      <c r="AA21" s="53"/>
      <c r="AB21" s="53"/>
      <c r="AC21" s="27"/>
      <c r="AD21" s="27"/>
      <c r="AE21" s="27"/>
      <c r="AF21" s="27"/>
      <c r="AG21" s="27"/>
      <c r="AH21" s="27"/>
    </row>
    <row r="22" spans="1:34" x14ac:dyDescent="0.25">
      <c r="A22" s="51"/>
      <c r="B22" s="49"/>
      <c r="C22" s="54"/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0"/>
      <c r="Q22" s="56"/>
      <c r="R22" s="56"/>
      <c r="S22" s="56"/>
      <c r="T22" s="56"/>
      <c r="U22" s="56"/>
      <c r="V22" s="56"/>
      <c r="W22" s="56"/>
      <c r="X22" s="56"/>
      <c r="Y22" s="56"/>
      <c r="Z22" s="56"/>
      <c r="AA22" s="56"/>
      <c r="AB22" s="56"/>
      <c r="AC22" s="16"/>
      <c r="AD22" s="16"/>
      <c r="AE22" s="16"/>
      <c r="AF22" s="16"/>
      <c r="AG22" s="16"/>
      <c r="AH22" s="16"/>
    </row>
    <row r="23" spans="1:34" x14ac:dyDescent="0.25">
      <c r="A23" s="7"/>
      <c r="B23" s="9"/>
      <c r="C23" s="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22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</row>
    <row r="24" spans="1:34" x14ac:dyDescent="0.25">
      <c r="A24" s="7"/>
      <c r="B24" s="1" t="s">
        <v>15</v>
      </c>
      <c r="C24" s="8"/>
      <c r="D24" s="39">
        <f t="shared" ref="D24:O24" si="1">D13+D23</f>
        <v>18.889999999999997</v>
      </c>
      <c r="E24" s="39">
        <f t="shared" si="1"/>
        <v>21.28</v>
      </c>
      <c r="F24" s="39">
        <f t="shared" si="1"/>
        <v>95.28</v>
      </c>
      <c r="G24" s="39">
        <f t="shared" si="1"/>
        <v>663.9</v>
      </c>
      <c r="H24" s="39">
        <f t="shared" si="1"/>
        <v>33.74</v>
      </c>
      <c r="I24" s="39">
        <f t="shared" si="1"/>
        <v>59.1</v>
      </c>
      <c r="J24" s="39">
        <f t="shared" si="1"/>
        <v>0.16</v>
      </c>
      <c r="K24" s="39">
        <f t="shared" si="1"/>
        <v>0.17</v>
      </c>
      <c r="L24" s="39">
        <f t="shared" si="1"/>
        <v>478.71</v>
      </c>
      <c r="M24" s="39">
        <f t="shared" si="1"/>
        <v>5.27</v>
      </c>
      <c r="N24" s="39">
        <f t="shared" si="1"/>
        <v>74.86</v>
      </c>
      <c r="O24" s="39">
        <f t="shared" si="1"/>
        <v>328.74</v>
      </c>
      <c r="P24" s="83"/>
      <c r="Q24" s="40">
        <f t="shared" ref="Q24:AB24" si="2">Q13+Q23</f>
        <v>0</v>
      </c>
      <c r="R24" s="40">
        <f t="shared" si="2"/>
        <v>0</v>
      </c>
      <c r="S24" s="40">
        <f t="shared" si="2"/>
        <v>0</v>
      </c>
      <c r="T24" s="40">
        <f t="shared" si="2"/>
        <v>0</v>
      </c>
      <c r="U24" s="40">
        <f t="shared" si="2"/>
        <v>0</v>
      </c>
      <c r="V24" s="40">
        <f t="shared" si="2"/>
        <v>0</v>
      </c>
      <c r="W24" s="40">
        <f t="shared" si="2"/>
        <v>0</v>
      </c>
      <c r="X24" s="40">
        <f t="shared" si="2"/>
        <v>0</v>
      </c>
      <c r="Y24" s="40">
        <f t="shared" si="2"/>
        <v>0</v>
      </c>
      <c r="Z24" s="40">
        <f t="shared" si="2"/>
        <v>0</v>
      </c>
      <c r="AA24" s="40">
        <f t="shared" si="2"/>
        <v>0</v>
      </c>
      <c r="AB24" s="40">
        <f t="shared" si="2"/>
        <v>0</v>
      </c>
    </row>
    <row r="25" spans="1:34" x14ac:dyDescent="0.25"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</row>
  </sheetData>
  <mergeCells count="6">
    <mergeCell ref="Y5:AB5"/>
    <mergeCell ref="D5:G5"/>
    <mergeCell ref="Q5:T5"/>
    <mergeCell ref="H5:K5"/>
    <mergeCell ref="L5:O5"/>
    <mergeCell ref="U5:X5"/>
  </mergeCells>
  <pageMargins left="0.7" right="0.7" top="0.75" bottom="0.75" header="0.3" footer="0.3"/>
  <pageSetup paperSize="9" scale="8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23"/>
  <sheetViews>
    <sheetView workbookViewId="0">
      <selection activeCell="B1" sqref="B1"/>
    </sheetView>
  </sheetViews>
  <sheetFormatPr defaultRowHeight="15" x14ac:dyDescent="0.25"/>
  <cols>
    <col min="1" max="1" width="10.7109375" customWidth="1"/>
    <col min="2" max="2" width="34.140625" customWidth="1"/>
    <col min="3" max="3" width="7.42578125" customWidth="1"/>
    <col min="4" max="6" width="3.42578125" customWidth="1"/>
    <col min="7" max="7" width="5" customWidth="1"/>
    <col min="8" max="12" width="3.42578125" customWidth="1"/>
    <col min="13" max="13" width="3.85546875" customWidth="1"/>
    <col min="14" max="14" width="3.42578125" customWidth="1"/>
    <col min="15" max="15" width="3.85546875" customWidth="1"/>
    <col min="16" max="16" width="8" customWidth="1"/>
    <col min="17" max="17" width="3.85546875" customWidth="1"/>
    <col min="18" max="19" width="3.42578125" customWidth="1"/>
    <col min="20" max="20" width="4.7109375" customWidth="1"/>
    <col min="21" max="22" width="3.42578125" customWidth="1"/>
    <col min="23" max="23" width="4" customWidth="1"/>
    <col min="24" max="24" width="3.7109375" customWidth="1"/>
    <col min="25" max="25" width="4" customWidth="1"/>
    <col min="26" max="26" width="3.85546875" customWidth="1"/>
    <col min="27" max="27" width="3.42578125" customWidth="1"/>
    <col min="28" max="28" width="4" customWidth="1"/>
  </cols>
  <sheetData>
    <row r="1" spans="1:28" x14ac:dyDescent="0.25">
      <c r="B1" s="85" t="s">
        <v>73</v>
      </c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</row>
    <row r="2" spans="1:28" x14ac:dyDescent="0.25">
      <c r="B2" s="85" t="s">
        <v>56</v>
      </c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</row>
    <row r="3" spans="1:28" x14ac:dyDescent="0.25">
      <c r="A3" s="16"/>
      <c r="B3" s="25" t="s">
        <v>57</v>
      </c>
      <c r="C3" s="25"/>
      <c r="D3" s="86"/>
      <c r="E3" s="25"/>
      <c r="F3" s="25"/>
      <c r="G3" s="25"/>
      <c r="H3" s="25"/>
      <c r="I3" s="25"/>
      <c r="J3" s="25"/>
      <c r="K3" s="25"/>
      <c r="L3" s="25"/>
      <c r="M3" s="25"/>
      <c r="N3" s="25"/>
      <c r="O3" s="24"/>
      <c r="P3" s="24"/>
      <c r="Q3" s="24"/>
      <c r="R3" s="24"/>
      <c r="S3" s="24"/>
      <c r="T3" s="24"/>
      <c r="U3" s="24"/>
      <c r="V3" s="24"/>
    </row>
    <row r="4" spans="1:28" x14ac:dyDescent="0.25">
      <c r="A4" s="16"/>
      <c r="B4" s="25" t="s">
        <v>61</v>
      </c>
      <c r="C4" s="25"/>
      <c r="D4" s="86"/>
      <c r="E4" s="25"/>
      <c r="F4" s="25"/>
      <c r="G4" s="25"/>
      <c r="H4" s="25"/>
      <c r="I4" s="25"/>
      <c r="J4" s="25"/>
      <c r="K4" s="25"/>
      <c r="L4" s="25"/>
      <c r="M4" s="25"/>
      <c r="N4" s="25"/>
      <c r="O4" s="24"/>
      <c r="P4" s="24"/>
      <c r="Q4" s="24"/>
      <c r="R4" s="24"/>
      <c r="S4" s="24"/>
      <c r="T4" s="24"/>
      <c r="U4" s="24"/>
      <c r="V4" s="24"/>
    </row>
    <row r="5" spans="1:28" ht="15" customHeight="1" x14ac:dyDescent="0.25">
      <c r="A5" s="7" t="s">
        <v>48</v>
      </c>
      <c r="B5" s="1" t="s">
        <v>0</v>
      </c>
      <c r="C5" s="69" t="s">
        <v>37</v>
      </c>
      <c r="D5" s="91" t="s">
        <v>12</v>
      </c>
      <c r="E5" s="92"/>
      <c r="F5" s="92"/>
      <c r="G5" s="93"/>
      <c r="H5" s="90" t="s">
        <v>1</v>
      </c>
      <c r="I5" s="90"/>
      <c r="J5" s="90"/>
      <c r="K5" s="90"/>
      <c r="L5" s="90" t="s">
        <v>13</v>
      </c>
      <c r="M5" s="90"/>
      <c r="N5" s="90"/>
      <c r="O5" s="90"/>
      <c r="P5" s="69"/>
      <c r="Q5" s="91"/>
      <c r="R5" s="92"/>
      <c r="S5" s="92"/>
      <c r="T5" s="93"/>
      <c r="U5" s="90"/>
      <c r="V5" s="90"/>
      <c r="W5" s="90"/>
      <c r="X5" s="90"/>
      <c r="Y5" s="90"/>
      <c r="Z5" s="90"/>
      <c r="AA5" s="90"/>
      <c r="AB5" s="90"/>
    </row>
    <row r="6" spans="1:28" x14ac:dyDescent="0.25">
      <c r="A6" s="7"/>
      <c r="B6" s="1" t="s">
        <v>2</v>
      </c>
      <c r="C6" s="1" t="s">
        <v>10</v>
      </c>
      <c r="D6" s="1" t="s">
        <v>3</v>
      </c>
      <c r="E6" s="1" t="s">
        <v>4</v>
      </c>
      <c r="F6" s="1" t="s">
        <v>5</v>
      </c>
      <c r="G6" s="1" t="s">
        <v>9</v>
      </c>
      <c r="H6" s="1" t="s">
        <v>7</v>
      </c>
      <c r="I6" s="1" t="s">
        <v>29</v>
      </c>
      <c r="J6" s="1" t="s">
        <v>6</v>
      </c>
      <c r="K6" s="1" t="s">
        <v>30</v>
      </c>
      <c r="L6" s="1" t="s">
        <v>8</v>
      </c>
      <c r="M6" s="1" t="s">
        <v>11</v>
      </c>
      <c r="N6" s="1" t="s">
        <v>31</v>
      </c>
      <c r="O6" s="1" t="s">
        <v>32</v>
      </c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</row>
    <row r="7" spans="1:28" x14ac:dyDescent="0.25">
      <c r="A7" s="51">
        <v>106</v>
      </c>
      <c r="B7" s="49" t="s">
        <v>45</v>
      </c>
      <c r="C7" s="45">
        <v>205</v>
      </c>
      <c r="D7" s="63">
        <v>10</v>
      </c>
      <c r="E7" s="63">
        <v>7.03</v>
      </c>
      <c r="F7" s="63">
        <v>38.78</v>
      </c>
      <c r="G7" s="63">
        <v>244.92</v>
      </c>
      <c r="H7" s="63">
        <v>0.21</v>
      </c>
      <c r="I7" s="63">
        <v>0.01</v>
      </c>
      <c r="J7" s="63">
        <v>0.05</v>
      </c>
      <c r="K7" s="63">
        <v>0.72</v>
      </c>
      <c r="L7" s="63">
        <v>78.67</v>
      </c>
      <c r="M7" s="63">
        <v>0.45</v>
      </c>
      <c r="N7" s="63">
        <v>13.45</v>
      </c>
      <c r="O7" s="63">
        <v>79.86</v>
      </c>
      <c r="P7" s="50"/>
      <c r="Q7" s="63"/>
      <c r="R7" s="63"/>
      <c r="S7" s="63"/>
      <c r="T7" s="63"/>
      <c r="U7" s="63"/>
      <c r="V7" s="63"/>
      <c r="W7" s="63"/>
      <c r="X7" s="63"/>
      <c r="Y7" s="63"/>
      <c r="Z7" s="63"/>
      <c r="AA7" s="63"/>
      <c r="AB7" s="63"/>
    </row>
    <row r="8" spans="1:28" x14ac:dyDescent="0.25">
      <c r="A8" s="59">
        <v>287</v>
      </c>
      <c r="B8" s="49" t="s">
        <v>22</v>
      </c>
      <c r="C8" s="50">
        <v>200</v>
      </c>
      <c r="D8" s="53">
        <v>1.4</v>
      </c>
      <c r="E8" s="53">
        <v>1.6</v>
      </c>
      <c r="F8" s="53">
        <v>17</v>
      </c>
      <c r="G8" s="53">
        <v>108.69</v>
      </c>
      <c r="H8" s="53">
        <v>2.8</v>
      </c>
      <c r="I8" s="53">
        <v>8.4</v>
      </c>
      <c r="J8" s="53">
        <v>0.1</v>
      </c>
      <c r="K8" s="53">
        <v>0.1</v>
      </c>
      <c r="L8" s="53">
        <v>121</v>
      </c>
      <c r="M8" s="53">
        <v>0.1</v>
      </c>
      <c r="N8" s="53">
        <v>15</v>
      </c>
      <c r="O8" s="53">
        <v>91</v>
      </c>
      <c r="P8" s="50"/>
      <c r="Q8" s="53"/>
      <c r="R8" s="53"/>
      <c r="S8" s="53"/>
      <c r="T8" s="53"/>
      <c r="U8" s="53"/>
      <c r="V8" s="53"/>
      <c r="W8" s="53"/>
      <c r="X8" s="53"/>
      <c r="Y8" s="53"/>
      <c r="Z8" s="53"/>
      <c r="AA8" s="53"/>
      <c r="AB8" s="53"/>
    </row>
    <row r="9" spans="1:28" x14ac:dyDescent="0.25">
      <c r="A9" s="51">
        <v>114</v>
      </c>
      <c r="B9" s="49" t="s">
        <v>17</v>
      </c>
      <c r="C9" s="54">
        <v>40</v>
      </c>
      <c r="D9" s="53">
        <v>3.2</v>
      </c>
      <c r="E9" s="53">
        <v>0.4</v>
      </c>
      <c r="F9" s="53">
        <v>19</v>
      </c>
      <c r="G9" s="53">
        <v>94</v>
      </c>
      <c r="H9" s="53">
        <v>0</v>
      </c>
      <c r="I9" s="53">
        <v>0</v>
      </c>
      <c r="J9" s="53">
        <v>0</v>
      </c>
      <c r="K9" s="53">
        <v>0</v>
      </c>
      <c r="L9" s="53">
        <v>8.6999999999999993</v>
      </c>
      <c r="M9" s="53">
        <v>0.4</v>
      </c>
      <c r="N9" s="53">
        <v>13.2</v>
      </c>
      <c r="O9" s="53">
        <v>30.6</v>
      </c>
      <c r="P9" s="50"/>
      <c r="Q9" s="56"/>
      <c r="R9" s="56"/>
      <c r="S9" s="56"/>
      <c r="T9" s="56"/>
      <c r="U9" s="56"/>
      <c r="V9" s="56"/>
      <c r="W9" s="56"/>
      <c r="X9" s="56"/>
      <c r="Y9" s="56"/>
      <c r="Z9" s="56"/>
      <c r="AA9" s="56"/>
      <c r="AB9" s="56"/>
    </row>
    <row r="10" spans="1:28" x14ac:dyDescent="0.25">
      <c r="A10" s="51">
        <v>366</v>
      </c>
      <c r="B10" s="49" t="s">
        <v>66</v>
      </c>
      <c r="C10" s="50">
        <v>20</v>
      </c>
      <c r="D10" s="53">
        <v>5.0999999999999996</v>
      </c>
      <c r="E10" s="53">
        <v>5.2</v>
      </c>
      <c r="F10" s="53">
        <v>0</v>
      </c>
      <c r="G10" s="53">
        <v>68.599999999999994</v>
      </c>
      <c r="H10" s="53">
        <v>0.1</v>
      </c>
      <c r="I10" s="53">
        <v>25</v>
      </c>
      <c r="J10" s="53">
        <v>0</v>
      </c>
      <c r="K10" s="53">
        <v>0</v>
      </c>
      <c r="L10" s="53">
        <v>180</v>
      </c>
      <c r="M10" s="53">
        <v>0.2</v>
      </c>
      <c r="N10" s="53">
        <v>9</v>
      </c>
      <c r="O10" s="53">
        <v>113</v>
      </c>
      <c r="P10" s="54"/>
      <c r="Q10" s="53"/>
      <c r="R10" s="53"/>
      <c r="S10" s="53"/>
      <c r="T10" s="53"/>
      <c r="U10" s="53"/>
      <c r="V10" s="53"/>
      <c r="W10" s="53"/>
      <c r="X10" s="53"/>
      <c r="Y10" s="53"/>
      <c r="Z10" s="53"/>
      <c r="AA10" s="53"/>
      <c r="AB10" s="53"/>
    </row>
    <row r="11" spans="1:28" x14ac:dyDescent="0.25">
      <c r="A11" s="51">
        <v>365</v>
      </c>
      <c r="B11" s="49" t="s">
        <v>16</v>
      </c>
      <c r="C11" s="54">
        <v>10</v>
      </c>
      <c r="D11" s="53">
        <v>0.05</v>
      </c>
      <c r="E11" s="53">
        <v>7.2</v>
      </c>
      <c r="F11" s="53">
        <v>0.08</v>
      </c>
      <c r="G11" s="53">
        <v>74.8</v>
      </c>
      <c r="H11" s="53">
        <v>0</v>
      </c>
      <c r="I11" s="53">
        <v>34</v>
      </c>
      <c r="J11" s="53">
        <v>0</v>
      </c>
      <c r="K11" s="53">
        <v>0</v>
      </c>
      <c r="L11" s="53">
        <v>1.2</v>
      </c>
      <c r="M11" s="53">
        <v>0.02</v>
      </c>
      <c r="N11" s="53">
        <v>0</v>
      </c>
      <c r="O11" s="53">
        <v>1.6</v>
      </c>
      <c r="P11" s="54"/>
      <c r="Q11" s="53"/>
      <c r="R11" s="53"/>
      <c r="S11" s="53"/>
      <c r="T11" s="53"/>
      <c r="U11" s="53"/>
      <c r="V11" s="53"/>
      <c r="W11" s="53"/>
      <c r="X11" s="53"/>
      <c r="Y11" s="53"/>
      <c r="Z11" s="53"/>
      <c r="AA11" s="53"/>
      <c r="AB11" s="53"/>
    </row>
    <row r="12" spans="1:28" x14ac:dyDescent="0.25">
      <c r="A12" s="51">
        <v>118</v>
      </c>
      <c r="B12" s="49" t="s">
        <v>38</v>
      </c>
      <c r="C12" s="50">
        <v>150</v>
      </c>
      <c r="D12" s="53">
        <v>0.5</v>
      </c>
      <c r="E12" s="53">
        <v>0.5</v>
      </c>
      <c r="F12" s="53">
        <v>12.5</v>
      </c>
      <c r="G12" s="53">
        <v>61.25</v>
      </c>
      <c r="H12" s="53">
        <v>14.75</v>
      </c>
      <c r="I12" s="53">
        <v>0</v>
      </c>
      <c r="J12" s="53">
        <v>0</v>
      </c>
      <c r="K12" s="53">
        <v>0</v>
      </c>
      <c r="L12" s="53">
        <v>69.87</v>
      </c>
      <c r="M12" s="53">
        <v>1.37</v>
      </c>
      <c r="N12" s="53">
        <v>11.25</v>
      </c>
      <c r="O12" s="53">
        <v>13.75</v>
      </c>
      <c r="P12" s="50"/>
      <c r="Q12" s="53"/>
      <c r="R12" s="53"/>
      <c r="S12" s="53"/>
      <c r="T12" s="53"/>
      <c r="U12" s="53"/>
      <c r="V12" s="53"/>
      <c r="W12" s="53"/>
      <c r="X12" s="53"/>
      <c r="Y12" s="53"/>
      <c r="Z12" s="53"/>
      <c r="AA12" s="53"/>
      <c r="AB12" s="53"/>
    </row>
    <row r="13" spans="1:28" ht="15.75" customHeight="1" x14ac:dyDescent="0.25">
      <c r="A13" s="7"/>
      <c r="B13" s="9" t="s">
        <v>14</v>
      </c>
      <c r="C13" s="50"/>
      <c r="D13" s="17">
        <f t="shared" ref="D13:O13" si="0">SUM(D7:D12)</f>
        <v>20.250000000000004</v>
      </c>
      <c r="E13" s="17">
        <f t="shared" si="0"/>
        <v>21.93</v>
      </c>
      <c r="F13" s="17">
        <f t="shared" si="0"/>
        <v>87.36</v>
      </c>
      <c r="G13" s="17">
        <f t="shared" si="0"/>
        <v>652.26</v>
      </c>
      <c r="H13" s="17">
        <f t="shared" si="0"/>
        <v>17.86</v>
      </c>
      <c r="I13" s="17">
        <f t="shared" si="0"/>
        <v>67.41</v>
      </c>
      <c r="J13" s="17">
        <f t="shared" si="0"/>
        <v>0.15000000000000002</v>
      </c>
      <c r="K13" s="17">
        <f t="shared" si="0"/>
        <v>0.82</v>
      </c>
      <c r="L13" s="17">
        <f t="shared" si="0"/>
        <v>459.44</v>
      </c>
      <c r="M13" s="17">
        <f t="shared" si="0"/>
        <v>2.54</v>
      </c>
      <c r="N13" s="17">
        <f t="shared" si="0"/>
        <v>61.9</v>
      </c>
      <c r="O13" s="17">
        <f t="shared" si="0"/>
        <v>329.81000000000006</v>
      </c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</row>
    <row r="14" spans="1:28" ht="13.5" customHeight="1" x14ac:dyDescent="0.25">
      <c r="A14" s="7"/>
      <c r="B14" s="6"/>
      <c r="C14" s="45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45"/>
      <c r="Q14" s="63"/>
      <c r="R14" s="63"/>
      <c r="S14" s="63"/>
      <c r="T14" s="63"/>
      <c r="U14" s="63"/>
      <c r="V14" s="63"/>
      <c r="W14" s="44"/>
      <c r="X14" s="44"/>
      <c r="Y14" s="44"/>
      <c r="Z14" s="44"/>
      <c r="AA14" s="44"/>
      <c r="AB14" s="44"/>
    </row>
    <row r="15" spans="1:28" ht="21" customHeight="1" x14ac:dyDescent="0.25">
      <c r="A15" s="51"/>
      <c r="B15" s="61"/>
      <c r="C15" s="46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46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</row>
    <row r="16" spans="1:28" ht="23.25" customHeight="1" x14ac:dyDescent="0.25">
      <c r="A16" s="51"/>
      <c r="B16" s="51"/>
      <c r="C16" s="52"/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2"/>
      <c r="Q16" s="57"/>
      <c r="R16" s="57"/>
      <c r="S16" s="57"/>
      <c r="T16" s="57"/>
      <c r="U16" s="57"/>
      <c r="V16" s="57"/>
      <c r="W16" s="57"/>
      <c r="X16" s="57"/>
      <c r="Y16" s="57"/>
      <c r="Z16" s="57"/>
      <c r="AA16" s="57"/>
      <c r="AB16" s="57"/>
    </row>
    <row r="17" spans="1:28" ht="16.5" customHeight="1" x14ac:dyDescent="0.25">
      <c r="A17" s="51"/>
      <c r="B17" s="51"/>
      <c r="C17" s="75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75"/>
      <c r="Q17" s="63"/>
      <c r="R17" s="63"/>
      <c r="S17" s="63"/>
      <c r="T17" s="63"/>
      <c r="U17" s="63"/>
      <c r="V17" s="63"/>
      <c r="W17" s="63"/>
      <c r="X17" s="63"/>
      <c r="Y17" s="63"/>
      <c r="Z17" s="63"/>
      <c r="AA17" s="63"/>
      <c r="AB17" s="63"/>
    </row>
    <row r="18" spans="1:28" x14ac:dyDescent="0.25">
      <c r="A18" s="51"/>
      <c r="B18" s="49"/>
      <c r="C18" s="50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0"/>
      <c r="Q18" s="56"/>
      <c r="R18" s="56"/>
      <c r="S18" s="56"/>
      <c r="T18" s="56"/>
      <c r="U18" s="56"/>
      <c r="V18" s="56"/>
      <c r="W18" s="56"/>
      <c r="X18" s="56"/>
      <c r="Y18" s="56"/>
      <c r="Z18" s="56"/>
      <c r="AA18" s="56"/>
      <c r="AB18" s="56"/>
    </row>
    <row r="19" spans="1:28" x14ac:dyDescent="0.25">
      <c r="A19" s="7"/>
      <c r="B19" s="49"/>
      <c r="C19" s="54"/>
      <c r="D19" s="53"/>
      <c r="E19" s="53"/>
      <c r="F19" s="53"/>
      <c r="G19" s="53"/>
      <c r="H19" s="53"/>
      <c r="I19" s="53"/>
      <c r="J19" s="53"/>
      <c r="K19" s="53"/>
      <c r="L19" s="53"/>
      <c r="M19" s="53"/>
      <c r="N19" s="53"/>
      <c r="O19" s="53"/>
      <c r="P19" s="50"/>
      <c r="Q19" s="56"/>
      <c r="R19" s="56"/>
      <c r="S19" s="56"/>
      <c r="T19" s="56"/>
      <c r="U19" s="56"/>
      <c r="V19" s="56"/>
      <c r="W19" s="56"/>
      <c r="X19" s="56"/>
      <c r="Y19" s="56"/>
      <c r="Z19" s="56"/>
      <c r="AA19" s="56"/>
      <c r="AB19" s="56"/>
    </row>
    <row r="20" spans="1:28" x14ac:dyDescent="0.25">
      <c r="A20" s="51"/>
      <c r="B20" s="51"/>
      <c r="C20" s="52"/>
      <c r="D20" s="53"/>
      <c r="E20" s="53"/>
      <c r="F20" s="53"/>
      <c r="G20" s="53"/>
      <c r="H20" s="53"/>
      <c r="I20" s="53"/>
      <c r="J20" s="53"/>
      <c r="K20" s="53"/>
      <c r="L20" s="53"/>
      <c r="M20" s="53"/>
      <c r="N20" s="53"/>
      <c r="O20" s="53"/>
      <c r="P20" s="52"/>
      <c r="Q20" s="53"/>
      <c r="R20" s="51"/>
      <c r="S20" s="51"/>
      <c r="T20" s="51"/>
      <c r="U20" s="51"/>
      <c r="V20" s="51"/>
      <c r="W20" s="51"/>
      <c r="X20" s="51"/>
      <c r="Y20" s="51"/>
      <c r="Z20" s="51"/>
      <c r="AA20" s="51"/>
      <c r="AB20" s="51"/>
    </row>
    <row r="21" spans="1:28" x14ac:dyDescent="0.25">
      <c r="A21" s="7"/>
      <c r="B21" s="9"/>
      <c r="C21" s="45"/>
      <c r="D21" s="73"/>
      <c r="E21" s="73"/>
      <c r="F21" s="73"/>
      <c r="G21" s="73"/>
      <c r="H21" s="73"/>
      <c r="I21" s="73"/>
      <c r="J21" s="73"/>
      <c r="K21" s="73"/>
      <c r="L21" s="73"/>
      <c r="M21" s="73"/>
      <c r="N21" s="73"/>
      <c r="O21" s="73"/>
      <c r="P21" s="74"/>
      <c r="Q21" s="73"/>
      <c r="R21" s="73"/>
      <c r="S21" s="73"/>
      <c r="T21" s="73"/>
      <c r="U21" s="73"/>
      <c r="V21" s="73"/>
      <c r="W21" s="73"/>
      <c r="X21" s="73"/>
      <c r="Y21" s="73"/>
      <c r="Z21" s="73"/>
      <c r="AA21" s="73"/>
      <c r="AB21" s="73"/>
    </row>
    <row r="22" spans="1:28" x14ac:dyDescent="0.25">
      <c r="A22" s="7"/>
      <c r="B22" s="1" t="s">
        <v>15</v>
      </c>
      <c r="C22" s="50"/>
      <c r="D22" s="72">
        <f t="shared" ref="D22:O22" si="1">D13+D21</f>
        <v>20.250000000000004</v>
      </c>
      <c r="E22" s="72">
        <f t="shared" si="1"/>
        <v>21.93</v>
      </c>
      <c r="F22" s="72">
        <f t="shared" si="1"/>
        <v>87.36</v>
      </c>
      <c r="G22" s="72">
        <f t="shared" si="1"/>
        <v>652.26</v>
      </c>
      <c r="H22" s="72">
        <f t="shared" si="1"/>
        <v>17.86</v>
      </c>
      <c r="I22" s="72">
        <f t="shared" si="1"/>
        <v>67.41</v>
      </c>
      <c r="J22" s="72">
        <f t="shared" si="1"/>
        <v>0.15000000000000002</v>
      </c>
      <c r="K22" s="72">
        <f t="shared" si="1"/>
        <v>0.82</v>
      </c>
      <c r="L22" s="72">
        <f t="shared" si="1"/>
        <v>459.44</v>
      </c>
      <c r="M22" s="72">
        <f t="shared" si="1"/>
        <v>2.54</v>
      </c>
      <c r="N22" s="72">
        <f t="shared" si="1"/>
        <v>61.9</v>
      </c>
      <c r="O22" s="72">
        <f t="shared" si="1"/>
        <v>329.81000000000006</v>
      </c>
      <c r="P22" s="71"/>
      <c r="Q22" s="72">
        <f t="shared" ref="Q22:AB22" si="2">Q13+Q21</f>
        <v>0</v>
      </c>
      <c r="R22" s="72">
        <f t="shared" si="2"/>
        <v>0</v>
      </c>
      <c r="S22" s="72">
        <f t="shared" si="2"/>
        <v>0</v>
      </c>
      <c r="T22" s="72">
        <f t="shared" si="2"/>
        <v>0</v>
      </c>
      <c r="U22" s="72">
        <f t="shared" si="2"/>
        <v>0</v>
      </c>
      <c r="V22" s="72">
        <f t="shared" si="2"/>
        <v>0</v>
      </c>
      <c r="W22" s="72">
        <f t="shared" si="2"/>
        <v>0</v>
      </c>
      <c r="X22" s="72">
        <f t="shared" si="2"/>
        <v>0</v>
      </c>
      <c r="Y22" s="72">
        <f t="shared" si="2"/>
        <v>0</v>
      </c>
      <c r="Z22" s="72">
        <f t="shared" si="2"/>
        <v>0</v>
      </c>
      <c r="AA22" s="72">
        <f t="shared" si="2"/>
        <v>0</v>
      </c>
      <c r="AB22" s="72">
        <f t="shared" si="2"/>
        <v>0</v>
      </c>
    </row>
    <row r="23" spans="1:28" x14ac:dyDescent="0.25"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</row>
  </sheetData>
  <mergeCells count="6">
    <mergeCell ref="Y5:AB5"/>
    <mergeCell ref="D5:G5"/>
    <mergeCell ref="H5:K5"/>
    <mergeCell ref="L5:O5"/>
    <mergeCell ref="Q5:T5"/>
    <mergeCell ref="U5:X5"/>
  </mergeCells>
  <pageMargins left="0.7" right="0.7" top="0.75" bottom="0.75" header="0.3" footer="0.3"/>
  <pageSetup paperSize="9" scale="87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25"/>
  <sheetViews>
    <sheetView workbookViewId="0">
      <selection activeCell="B1" sqref="B1"/>
    </sheetView>
  </sheetViews>
  <sheetFormatPr defaultRowHeight="15" x14ac:dyDescent="0.25"/>
  <cols>
    <col min="1" max="1" width="10.7109375" customWidth="1"/>
    <col min="2" max="2" width="34.5703125" customWidth="1"/>
    <col min="3" max="3" width="9.5703125" customWidth="1"/>
    <col min="4" max="6" width="3.42578125" customWidth="1"/>
    <col min="7" max="7" width="5.42578125" customWidth="1"/>
    <col min="8" max="12" width="3.42578125" customWidth="1"/>
    <col min="13" max="13" width="4.5703125" customWidth="1"/>
    <col min="14" max="15" width="3.42578125" customWidth="1"/>
    <col min="16" max="16" width="8.7109375" customWidth="1"/>
    <col min="17" max="17" width="4.5703125" customWidth="1"/>
    <col min="18" max="19" width="3.42578125" customWidth="1"/>
    <col min="20" max="20" width="4.85546875" customWidth="1"/>
    <col min="21" max="22" width="3.42578125" customWidth="1"/>
    <col min="23" max="23" width="4" customWidth="1"/>
    <col min="24" max="24" width="3.42578125" customWidth="1"/>
    <col min="25" max="25" width="4" customWidth="1"/>
    <col min="26" max="26" width="3.85546875" customWidth="1"/>
    <col min="27" max="27" width="3.5703125" customWidth="1"/>
    <col min="28" max="28" width="6.5703125" customWidth="1"/>
  </cols>
  <sheetData>
    <row r="1" spans="1:28" x14ac:dyDescent="0.25">
      <c r="B1" s="85" t="s">
        <v>73</v>
      </c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</row>
    <row r="2" spans="1:28" x14ac:dyDescent="0.25">
      <c r="B2" s="85" t="s">
        <v>58</v>
      </c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</row>
    <row r="3" spans="1:28" x14ac:dyDescent="0.25">
      <c r="A3" s="16"/>
      <c r="B3" s="25" t="s">
        <v>57</v>
      </c>
      <c r="C3" s="25"/>
      <c r="D3" s="86"/>
      <c r="E3" s="25"/>
      <c r="F3" s="25"/>
      <c r="G3" s="25"/>
      <c r="H3" s="25"/>
      <c r="I3" s="25"/>
      <c r="J3" s="25"/>
      <c r="K3" s="25"/>
      <c r="L3" s="25"/>
      <c r="M3" s="25"/>
      <c r="N3" s="25"/>
      <c r="O3" s="24"/>
      <c r="P3" s="24"/>
      <c r="Q3" s="24"/>
      <c r="R3" s="24"/>
      <c r="S3" s="24"/>
      <c r="T3" s="24"/>
      <c r="U3" s="24"/>
      <c r="V3" s="24"/>
    </row>
    <row r="4" spans="1:28" x14ac:dyDescent="0.25">
      <c r="A4" s="16"/>
      <c r="B4" s="25" t="s">
        <v>61</v>
      </c>
      <c r="C4" s="25"/>
      <c r="D4" s="86"/>
      <c r="E4" s="25"/>
      <c r="F4" s="25"/>
      <c r="G4" s="25"/>
      <c r="H4" s="25"/>
      <c r="I4" s="25"/>
      <c r="J4" s="25"/>
      <c r="K4" s="25"/>
      <c r="L4" s="25"/>
      <c r="M4" s="25"/>
      <c r="N4" s="25"/>
      <c r="O4" s="24"/>
      <c r="P4" s="24"/>
      <c r="Q4" s="24"/>
      <c r="R4" s="24"/>
      <c r="S4" s="24"/>
      <c r="T4" s="24"/>
      <c r="U4" s="24"/>
      <c r="V4" s="24"/>
    </row>
    <row r="5" spans="1:28" ht="15" customHeight="1" x14ac:dyDescent="0.25">
      <c r="A5" s="7" t="s">
        <v>48</v>
      </c>
      <c r="B5" s="1" t="s">
        <v>0</v>
      </c>
      <c r="C5" s="69" t="s">
        <v>27</v>
      </c>
      <c r="D5" s="91" t="s">
        <v>12</v>
      </c>
      <c r="E5" s="92"/>
      <c r="F5" s="92"/>
      <c r="G5" s="93"/>
      <c r="H5" s="90" t="s">
        <v>1</v>
      </c>
      <c r="I5" s="90"/>
      <c r="J5" s="90"/>
      <c r="K5" s="90"/>
      <c r="L5" s="90" t="s">
        <v>13</v>
      </c>
      <c r="M5" s="90"/>
      <c r="N5" s="90"/>
      <c r="O5" s="90"/>
      <c r="P5" s="69"/>
      <c r="Q5" s="91"/>
      <c r="R5" s="92"/>
      <c r="S5" s="92"/>
      <c r="T5" s="93"/>
      <c r="U5" s="90"/>
      <c r="V5" s="90"/>
      <c r="W5" s="90"/>
      <c r="X5" s="90"/>
      <c r="Y5" s="90"/>
      <c r="Z5" s="90"/>
      <c r="AA5" s="90"/>
      <c r="AB5" s="90"/>
    </row>
    <row r="6" spans="1:28" x14ac:dyDescent="0.25">
      <c r="A6" s="7"/>
      <c r="B6" s="1" t="s">
        <v>2</v>
      </c>
      <c r="C6" s="1" t="s">
        <v>10</v>
      </c>
      <c r="D6" s="1" t="s">
        <v>3</v>
      </c>
      <c r="E6" s="1" t="s">
        <v>4</v>
      </c>
      <c r="F6" s="1" t="s">
        <v>5</v>
      </c>
      <c r="G6" s="1" t="s">
        <v>9</v>
      </c>
      <c r="H6" s="1" t="s">
        <v>7</v>
      </c>
      <c r="I6" s="1" t="s">
        <v>29</v>
      </c>
      <c r="J6" s="1" t="s">
        <v>6</v>
      </c>
      <c r="K6" s="1" t="s">
        <v>30</v>
      </c>
      <c r="L6" s="1" t="s">
        <v>8</v>
      </c>
      <c r="M6" s="1" t="s">
        <v>11</v>
      </c>
      <c r="N6" s="1" t="s">
        <v>31</v>
      </c>
      <c r="O6" s="1" t="s">
        <v>32</v>
      </c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</row>
    <row r="7" spans="1:28" ht="15.75" customHeight="1" x14ac:dyDescent="0.25">
      <c r="A7" s="7">
        <v>202</v>
      </c>
      <c r="B7" s="49" t="s">
        <v>40</v>
      </c>
      <c r="C7" s="58" t="s">
        <v>72</v>
      </c>
      <c r="D7" s="53">
        <v>10.8</v>
      </c>
      <c r="E7" s="53">
        <v>17.3</v>
      </c>
      <c r="F7" s="53">
        <v>13.06</v>
      </c>
      <c r="G7" s="53">
        <v>252.53</v>
      </c>
      <c r="H7" s="53">
        <v>1.2</v>
      </c>
      <c r="I7" s="53">
        <v>0</v>
      </c>
      <c r="J7" s="53">
        <v>0.04</v>
      </c>
      <c r="K7" s="53">
        <v>0.66</v>
      </c>
      <c r="L7" s="53">
        <v>24</v>
      </c>
      <c r="M7" s="53">
        <v>1.7</v>
      </c>
      <c r="N7" s="53">
        <v>21.33</v>
      </c>
      <c r="O7" s="53">
        <v>132</v>
      </c>
      <c r="P7" s="58"/>
      <c r="Q7" s="53"/>
      <c r="R7" s="53"/>
      <c r="S7" s="53"/>
      <c r="T7" s="53"/>
      <c r="U7" s="53"/>
      <c r="V7" s="53"/>
      <c r="W7" s="53"/>
      <c r="X7" s="53"/>
      <c r="Y7" s="53"/>
      <c r="Z7" s="53"/>
      <c r="AA7" s="53"/>
      <c r="AB7" s="53"/>
    </row>
    <row r="8" spans="1:28" ht="17.25" customHeight="1" x14ac:dyDescent="0.25">
      <c r="A8" s="51">
        <v>227</v>
      </c>
      <c r="B8" s="51" t="s">
        <v>39</v>
      </c>
      <c r="C8" s="58">
        <v>180</v>
      </c>
      <c r="D8" s="53">
        <v>6.62</v>
      </c>
      <c r="E8" s="53">
        <v>6.36</v>
      </c>
      <c r="F8" s="53">
        <v>35</v>
      </c>
      <c r="G8" s="53">
        <v>234.4</v>
      </c>
      <c r="H8" s="53">
        <v>4.4999999999999998E-2</v>
      </c>
      <c r="I8" s="53">
        <v>0</v>
      </c>
      <c r="J8" s="53">
        <v>0.12</v>
      </c>
      <c r="K8" s="53">
        <v>1.19</v>
      </c>
      <c r="L8" s="53">
        <v>13.68</v>
      </c>
      <c r="M8" s="53">
        <v>1.1000000000000001</v>
      </c>
      <c r="N8" s="53">
        <v>20.88</v>
      </c>
      <c r="O8" s="53">
        <v>56.52</v>
      </c>
      <c r="P8" s="58"/>
      <c r="Q8" s="53"/>
      <c r="R8" s="53"/>
      <c r="S8" s="53"/>
      <c r="T8" s="53"/>
      <c r="U8" s="53"/>
      <c r="V8" s="53"/>
      <c r="W8" s="53"/>
      <c r="X8" s="53"/>
      <c r="Y8" s="53"/>
      <c r="Z8" s="53"/>
      <c r="AA8" s="53"/>
      <c r="AB8" s="53"/>
    </row>
    <row r="9" spans="1:28" ht="12.75" customHeight="1" x14ac:dyDescent="0.25">
      <c r="A9" s="59">
        <v>289</v>
      </c>
      <c r="B9" s="51" t="s">
        <v>65</v>
      </c>
      <c r="C9" s="58">
        <v>200</v>
      </c>
      <c r="D9" s="53">
        <v>0.68</v>
      </c>
      <c r="E9" s="53">
        <v>0</v>
      </c>
      <c r="F9" s="53">
        <v>21.01</v>
      </c>
      <c r="G9" s="53">
        <v>46.87</v>
      </c>
      <c r="H9" s="53">
        <v>0.1</v>
      </c>
      <c r="I9" s="53">
        <v>0</v>
      </c>
      <c r="J9" s="53">
        <v>0</v>
      </c>
      <c r="K9" s="53">
        <v>0</v>
      </c>
      <c r="L9" s="53">
        <v>34</v>
      </c>
      <c r="M9" s="53">
        <v>0.4</v>
      </c>
      <c r="N9" s="53">
        <v>22</v>
      </c>
      <c r="O9" s="53">
        <v>26.3</v>
      </c>
      <c r="P9" s="58"/>
      <c r="Q9" s="53"/>
      <c r="R9" s="53"/>
      <c r="S9" s="53"/>
      <c r="T9" s="53"/>
      <c r="U9" s="53"/>
      <c r="V9" s="53"/>
      <c r="W9" s="53"/>
      <c r="X9" s="53"/>
      <c r="Y9" s="53"/>
      <c r="Z9" s="53"/>
      <c r="AA9" s="53"/>
      <c r="AB9" s="53"/>
    </row>
    <row r="10" spans="1:28" ht="12.75" customHeight="1" x14ac:dyDescent="0.25">
      <c r="A10" s="51">
        <v>114</v>
      </c>
      <c r="B10" s="49" t="s">
        <v>17</v>
      </c>
      <c r="C10" s="50">
        <v>50</v>
      </c>
      <c r="D10" s="56">
        <v>4</v>
      </c>
      <c r="E10" s="56">
        <v>0.5</v>
      </c>
      <c r="F10" s="56">
        <v>24</v>
      </c>
      <c r="G10" s="56">
        <v>117.5</v>
      </c>
      <c r="H10" s="56">
        <v>0</v>
      </c>
      <c r="I10" s="56">
        <v>0</v>
      </c>
      <c r="J10" s="56">
        <v>0</v>
      </c>
      <c r="K10" s="56">
        <v>0</v>
      </c>
      <c r="L10" s="56">
        <v>11</v>
      </c>
      <c r="M10" s="56">
        <v>0.5</v>
      </c>
      <c r="N10" s="56">
        <v>17</v>
      </c>
      <c r="O10" s="56">
        <v>38</v>
      </c>
      <c r="P10" s="50"/>
      <c r="Q10" s="56"/>
      <c r="R10" s="56"/>
      <c r="S10" s="56"/>
      <c r="T10" s="56"/>
      <c r="U10" s="56"/>
      <c r="V10" s="56"/>
      <c r="W10" s="56"/>
      <c r="X10" s="56"/>
      <c r="Y10" s="56"/>
      <c r="Z10" s="56"/>
      <c r="AA10" s="56"/>
      <c r="AB10" s="56"/>
    </row>
    <row r="11" spans="1:28" ht="17.25" customHeight="1" x14ac:dyDescent="0.25">
      <c r="A11" s="51"/>
      <c r="B11" s="51"/>
      <c r="C11" s="52"/>
      <c r="D11" s="53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2"/>
      <c r="Q11" s="53"/>
      <c r="R11" s="53"/>
      <c r="S11" s="53"/>
      <c r="T11" s="53"/>
      <c r="U11" s="53"/>
      <c r="V11" s="53"/>
      <c r="W11" s="53"/>
      <c r="X11" s="53"/>
      <c r="Y11" s="53"/>
      <c r="Z11" s="53"/>
      <c r="AA11" s="53"/>
      <c r="AB11" s="53"/>
    </row>
    <row r="12" spans="1:28" ht="17.25" customHeight="1" x14ac:dyDescent="0.25">
      <c r="A12" s="51"/>
      <c r="B12" s="49"/>
      <c r="C12" s="54"/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4"/>
      <c r="Q12" s="53"/>
      <c r="R12" s="53"/>
      <c r="S12" s="53"/>
      <c r="T12" s="53"/>
      <c r="U12" s="53"/>
      <c r="V12" s="53"/>
      <c r="W12" s="53"/>
      <c r="X12" s="53"/>
      <c r="Y12" s="53"/>
      <c r="Z12" s="53"/>
      <c r="AA12" s="53"/>
      <c r="AB12" s="53"/>
    </row>
    <row r="13" spans="1:28" ht="12" customHeight="1" x14ac:dyDescent="0.25">
      <c r="A13" s="51"/>
      <c r="B13" s="49"/>
      <c r="C13" s="50"/>
      <c r="D13" s="53"/>
      <c r="E13" s="53"/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50"/>
      <c r="Q13" s="53"/>
      <c r="R13" s="53"/>
      <c r="S13" s="53"/>
      <c r="T13" s="53"/>
      <c r="U13" s="53"/>
      <c r="V13" s="53"/>
      <c r="W13" s="53"/>
      <c r="X13" s="53"/>
      <c r="Y13" s="53"/>
      <c r="Z13" s="53"/>
      <c r="AA13" s="53"/>
      <c r="AB13" s="53"/>
    </row>
    <row r="14" spans="1:28" x14ac:dyDescent="0.25">
      <c r="A14" s="7"/>
      <c r="B14" s="9" t="s">
        <v>14</v>
      </c>
      <c r="C14" s="50"/>
      <c r="D14" s="17">
        <f>D7+D8+D9+D10+D11+D12</f>
        <v>22.1</v>
      </c>
      <c r="E14" s="17">
        <f>E7+E8+E9+E10+E11</f>
        <v>24.16</v>
      </c>
      <c r="F14" s="17">
        <f>F7+F8+F9+F10+F11</f>
        <v>93.070000000000007</v>
      </c>
      <c r="G14" s="17">
        <f>G7+G8+G9+G10+G11</f>
        <v>651.29999999999995</v>
      </c>
      <c r="H14" s="17">
        <f t="shared" ref="H14:N14" si="0">H7+H9+H10+H11+H12+H13</f>
        <v>1.3</v>
      </c>
      <c r="I14" s="17">
        <f t="shared" si="0"/>
        <v>0</v>
      </c>
      <c r="J14" s="17">
        <f t="shared" si="0"/>
        <v>0.04</v>
      </c>
      <c r="K14" s="17">
        <f t="shared" si="0"/>
        <v>0.66</v>
      </c>
      <c r="L14" s="17">
        <f t="shared" si="0"/>
        <v>69</v>
      </c>
      <c r="M14" s="17">
        <f t="shared" si="0"/>
        <v>2.6</v>
      </c>
      <c r="N14" s="17">
        <f t="shared" si="0"/>
        <v>60.33</v>
      </c>
      <c r="O14" s="17">
        <f>SUM(O7:O13)</f>
        <v>252.82000000000002</v>
      </c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</row>
    <row r="15" spans="1:28" x14ac:dyDescent="0.25">
      <c r="A15" s="7"/>
      <c r="B15" s="6"/>
      <c r="C15" s="45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45"/>
      <c r="Q15" s="63"/>
      <c r="R15" s="63"/>
      <c r="S15" s="63"/>
      <c r="T15" s="63"/>
      <c r="U15" s="63"/>
      <c r="V15" s="63"/>
      <c r="W15" s="44"/>
      <c r="X15" s="44"/>
      <c r="Y15" s="44"/>
      <c r="Z15" s="44"/>
      <c r="AA15" s="44"/>
      <c r="AB15" s="44"/>
    </row>
    <row r="16" spans="1:28" x14ac:dyDescent="0.25">
      <c r="A16" s="51"/>
      <c r="B16" s="61"/>
      <c r="C16" s="68"/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68"/>
      <c r="Q16" s="63"/>
      <c r="R16" s="63"/>
      <c r="S16" s="63"/>
      <c r="T16" s="63"/>
      <c r="U16" s="63"/>
      <c r="V16" s="63"/>
      <c r="W16" s="63"/>
      <c r="X16" s="63"/>
      <c r="Y16" s="63"/>
      <c r="Z16" s="63"/>
      <c r="AA16" s="63"/>
      <c r="AB16" s="63"/>
    </row>
    <row r="17" spans="1:28" ht="22.5" customHeight="1" x14ac:dyDescent="0.25">
      <c r="A17" s="51"/>
      <c r="B17" s="51"/>
      <c r="C17" s="41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41"/>
      <c r="Q17" s="63"/>
      <c r="R17" s="63"/>
      <c r="S17" s="63"/>
      <c r="T17" s="63"/>
      <c r="U17" s="63"/>
      <c r="V17" s="63"/>
      <c r="W17" s="63"/>
      <c r="X17" s="63"/>
      <c r="Y17" s="63"/>
      <c r="Z17" s="63"/>
      <c r="AA17" s="63"/>
      <c r="AB17" s="63"/>
    </row>
    <row r="18" spans="1:28" ht="15.75" customHeight="1" x14ac:dyDescent="0.25">
      <c r="A18" s="51"/>
      <c r="B18" s="49"/>
      <c r="C18" s="52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2"/>
      <c r="Q18" s="53"/>
      <c r="R18" s="53"/>
      <c r="S18" s="53"/>
      <c r="T18" s="53"/>
      <c r="U18" s="53"/>
      <c r="V18" s="53"/>
      <c r="W18" s="53"/>
      <c r="X18" s="53"/>
      <c r="Y18" s="53"/>
      <c r="Z18" s="53"/>
      <c r="AA18" s="53"/>
      <c r="AB18" s="53"/>
    </row>
    <row r="19" spans="1:28" ht="14.25" customHeight="1" x14ac:dyDescent="0.25">
      <c r="A19" s="63"/>
      <c r="B19" s="51"/>
      <c r="C19" s="52"/>
      <c r="D19" s="53"/>
      <c r="E19" s="53"/>
      <c r="F19" s="53"/>
      <c r="G19" s="53"/>
      <c r="H19" s="53"/>
      <c r="I19" s="53"/>
      <c r="J19" s="53"/>
      <c r="K19" s="53"/>
      <c r="L19" s="53"/>
      <c r="M19" s="53"/>
      <c r="N19" s="53"/>
      <c r="O19" s="53"/>
      <c r="P19" s="52"/>
      <c r="Q19" s="53"/>
      <c r="R19" s="53"/>
      <c r="S19" s="53"/>
      <c r="T19" s="53"/>
      <c r="U19" s="53"/>
      <c r="V19" s="53"/>
      <c r="W19" s="53"/>
      <c r="X19" s="53"/>
      <c r="Y19" s="53"/>
      <c r="Z19" s="53"/>
      <c r="AA19" s="53"/>
      <c r="AB19" s="53"/>
    </row>
    <row r="20" spans="1:28" ht="12.75" customHeight="1" x14ac:dyDescent="0.25">
      <c r="A20" s="51"/>
      <c r="B20" s="49"/>
      <c r="C20" s="54"/>
      <c r="D20" s="53"/>
      <c r="E20" s="53"/>
      <c r="F20" s="53"/>
      <c r="G20" s="53"/>
      <c r="H20" s="53"/>
      <c r="I20" s="53"/>
      <c r="J20" s="53"/>
      <c r="K20" s="53"/>
      <c r="L20" s="53"/>
      <c r="M20" s="53"/>
      <c r="N20" s="53"/>
      <c r="O20" s="53"/>
      <c r="P20" s="54"/>
      <c r="Q20" s="53"/>
      <c r="R20" s="53"/>
      <c r="S20" s="53"/>
      <c r="T20" s="53"/>
      <c r="U20" s="53"/>
      <c r="V20" s="53"/>
      <c r="W20" s="53"/>
      <c r="X20" s="53"/>
      <c r="Y20" s="53"/>
      <c r="Z20" s="53"/>
      <c r="AA20" s="53"/>
      <c r="AB20" s="53"/>
    </row>
    <row r="21" spans="1:28" x14ac:dyDescent="0.25">
      <c r="A21" s="51"/>
      <c r="B21" s="49"/>
      <c r="C21" s="54"/>
      <c r="D21" s="53"/>
      <c r="E21" s="53"/>
      <c r="F21" s="53"/>
      <c r="G21" s="53"/>
      <c r="H21" s="53"/>
      <c r="I21" s="53"/>
      <c r="J21" s="53"/>
      <c r="K21" s="53"/>
      <c r="L21" s="53"/>
      <c r="M21" s="53"/>
      <c r="N21" s="53"/>
      <c r="O21" s="53"/>
      <c r="P21" s="50"/>
      <c r="Q21" s="56"/>
      <c r="R21" s="56"/>
      <c r="S21" s="56"/>
      <c r="T21" s="56"/>
      <c r="U21" s="56"/>
      <c r="V21" s="56"/>
      <c r="W21" s="56"/>
      <c r="X21" s="56"/>
      <c r="Y21" s="56"/>
      <c r="Z21" s="56"/>
      <c r="AA21" s="56"/>
      <c r="AB21" s="56"/>
    </row>
    <row r="22" spans="1:28" x14ac:dyDescent="0.25">
      <c r="A22" s="51"/>
      <c r="B22" s="49"/>
      <c r="C22" s="54"/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0"/>
      <c r="Q22" s="56"/>
      <c r="R22" s="56"/>
      <c r="S22" s="56"/>
      <c r="T22" s="56"/>
      <c r="U22" s="56"/>
      <c r="V22" s="56"/>
      <c r="W22" s="56"/>
      <c r="X22" s="56"/>
      <c r="Y22" s="56"/>
      <c r="Z22" s="56"/>
      <c r="AA22" s="56"/>
      <c r="AB22" s="56"/>
    </row>
    <row r="23" spans="1:28" x14ac:dyDescent="0.25">
      <c r="A23" s="7"/>
      <c r="B23" s="9"/>
      <c r="C23" s="77"/>
      <c r="D23" s="73"/>
      <c r="E23" s="73"/>
      <c r="F23" s="73"/>
      <c r="G23" s="73"/>
      <c r="H23" s="73"/>
      <c r="I23" s="73"/>
      <c r="J23" s="73"/>
      <c r="K23" s="73"/>
      <c r="L23" s="73"/>
      <c r="M23" s="73"/>
      <c r="N23" s="73"/>
      <c r="O23" s="73"/>
      <c r="P23" s="74"/>
      <c r="Q23" s="73"/>
      <c r="R23" s="73"/>
      <c r="S23" s="73"/>
      <c r="T23" s="73"/>
      <c r="U23" s="73"/>
      <c r="V23" s="73"/>
      <c r="W23" s="73"/>
      <c r="X23" s="73"/>
      <c r="Y23" s="73"/>
      <c r="Z23" s="73"/>
      <c r="AA23" s="73"/>
      <c r="AB23" s="73"/>
    </row>
    <row r="24" spans="1:28" ht="11.25" customHeight="1" x14ac:dyDescent="0.25">
      <c r="A24" s="7"/>
      <c r="B24" s="1" t="s">
        <v>15</v>
      </c>
      <c r="C24" s="60"/>
      <c r="D24" s="72">
        <f>D14+D23</f>
        <v>22.1</v>
      </c>
      <c r="E24" s="72">
        <f t="shared" ref="E24:O24" si="1">E14+E23</f>
        <v>24.16</v>
      </c>
      <c r="F24" s="72">
        <f t="shared" si="1"/>
        <v>93.070000000000007</v>
      </c>
      <c r="G24" s="72">
        <f t="shared" si="1"/>
        <v>651.29999999999995</v>
      </c>
      <c r="H24" s="72">
        <f t="shared" si="1"/>
        <v>1.3</v>
      </c>
      <c r="I24" s="72">
        <f t="shared" si="1"/>
        <v>0</v>
      </c>
      <c r="J24" s="72">
        <f t="shared" si="1"/>
        <v>0.04</v>
      </c>
      <c r="K24" s="72">
        <f t="shared" si="1"/>
        <v>0.66</v>
      </c>
      <c r="L24" s="72">
        <f t="shared" si="1"/>
        <v>69</v>
      </c>
      <c r="M24" s="72">
        <f t="shared" si="1"/>
        <v>2.6</v>
      </c>
      <c r="N24" s="72">
        <f t="shared" si="1"/>
        <v>60.33</v>
      </c>
      <c r="O24" s="72">
        <f t="shared" si="1"/>
        <v>252.82000000000002</v>
      </c>
      <c r="P24" s="71"/>
      <c r="Q24" s="72">
        <f>Q14+Q23</f>
        <v>0</v>
      </c>
      <c r="R24" s="72">
        <f t="shared" ref="R24:AB24" si="2">R14+R23</f>
        <v>0</v>
      </c>
      <c r="S24" s="72">
        <f t="shared" si="2"/>
        <v>0</v>
      </c>
      <c r="T24" s="72">
        <f t="shared" si="2"/>
        <v>0</v>
      </c>
      <c r="U24" s="72">
        <f t="shared" si="2"/>
        <v>0</v>
      </c>
      <c r="V24" s="72">
        <f t="shared" si="2"/>
        <v>0</v>
      </c>
      <c r="W24" s="72">
        <f t="shared" si="2"/>
        <v>0</v>
      </c>
      <c r="X24" s="72">
        <f t="shared" si="2"/>
        <v>0</v>
      </c>
      <c r="Y24" s="72">
        <f t="shared" si="2"/>
        <v>0</v>
      </c>
      <c r="Z24" s="72">
        <f t="shared" si="2"/>
        <v>0</v>
      </c>
      <c r="AA24" s="72">
        <f t="shared" si="2"/>
        <v>0</v>
      </c>
      <c r="AB24" s="72">
        <f t="shared" si="2"/>
        <v>0</v>
      </c>
    </row>
    <row r="25" spans="1:28" x14ac:dyDescent="0.25"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</row>
  </sheetData>
  <mergeCells count="6">
    <mergeCell ref="Y5:AB5"/>
    <mergeCell ref="D5:G5"/>
    <mergeCell ref="H5:K5"/>
    <mergeCell ref="L5:O5"/>
    <mergeCell ref="Q5:T5"/>
    <mergeCell ref="U5:X5"/>
  </mergeCells>
  <pageMargins left="0.7" right="0.7" top="0.75" bottom="0.75" header="0.3" footer="0.3"/>
  <pageSetup paperSize="9" scale="83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24"/>
  <sheetViews>
    <sheetView workbookViewId="0">
      <selection activeCell="B1" sqref="B1"/>
    </sheetView>
  </sheetViews>
  <sheetFormatPr defaultRowHeight="15" x14ac:dyDescent="0.25"/>
  <cols>
    <col min="1" max="1" width="11.140625" customWidth="1"/>
    <col min="2" max="2" width="34.5703125" customWidth="1"/>
    <col min="3" max="3" width="7.42578125" customWidth="1"/>
    <col min="4" max="6" width="3.42578125" customWidth="1"/>
    <col min="7" max="7" width="4.140625" customWidth="1"/>
    <col min="8" max="12" width="3.42578125" customWidth="1"/>
    <col min="13" max="13" width="4" customWidth="1"/>
    <col min="14" max="15" width="3.42578125" customWidth="1"/>
    <col min="16" max="16" width="8" customWidth="1"/>
    <col min="17" max="17" width="3.85546875" customWidth="1"/>
    <col min="18" max="19" width="3.42578125" customWidth="1"/>
    <col min="20" max="20" width="5" customWidth="1"/>
    <col min="21" max="22" width="3.42578125" customWidth="1"/>
    <col min="23" max="24" width="3.5703125" customWidth="1"/>
    <col min="25" max="25" width="3.42578125" customWidth="1"/>
    <col min="26" max="26" width="3.5703125" customWidth="1"/>
    <col min="27" max="27" width="3.42578125" customWidth="1"/>
    <col min="28" max="28" width="3.5703125" customWidth="1"/>
  </cols>
  <sheetData>
    <row r="1" spans="1:28" x14ac:dyDescent="0.25">
      <c r="B1" s="85" t="s">
        <v>74</v>
      </c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</row>
    <row r="2" spans="1:28" x14ac:dyDescent="0.25">
      <c r="B2" s="85" t="s">
        <v>59</v>
      </c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</row>
    <row r="3" spans="1:28" x14ac:dyDescent="0.25">
      <c r="A3" s="16"/>
      <c r="B3" s="25" t="s">
        <v>57</v>
      </c>
      <c r="C3" s="25"/>
      <c r="D3" s="86"/>
      <c r="E3" s="25"/>
      <c r="F3" s="25"/>
      <c r="G3" s="25"/>
      <c r="H3" s="25"/>
      <c r="I3" s="25"/>
      <c r="J3" s="25"/>
      <c r="K3" s="25"/>
      <c r="L3" s="25"/>
      <c r="M3" s="25"/>
      <c r="N3" s="24"/>
      <c r="O3" s="24"/>
      <c r="P3" s="24"/>
      <c r="Q3" s="24"/>
      <c r="R3" s="24"/>
      <c r="S3" s="24"/>
      <c r="T3" s="24"/>
      <c r="U3" s="24"/>
      <c r="V3" s="24"/>
    </row>
    <row r="4" spans="1:28" x14ac:dyDescent="0.25">
      <c r="A4" s="16"/>
      <c r="B4" s="25" t="s">
        <v>61</v>
      </c>
      <c r="C4" s="25"/>
      <c r="D4" s="86"/>
      <c r="E4" s="25"/>
      <c r="F4" s="25"/>
      <c r="G4" s="25"/>
      <c r="H4" s="25"/>
      <c r="I4" s="25"/>
      <c r="J4" s="25"/>
      <c r="K4" s="25"/>
      <c r="L4" s="25"/>
      <c r="M4" s="25"/>
      <c r="N4" s="24"/>
      <c r="O4" s="24"/>
      <c r="P4" s="24"/>
      <c r="Q4" s="24"/>
      <c r="R4" s="24"/>
      <c r="S4" s="24"/>
      <c r="T4" s="24"/>
      <c r="U4" s="24"/>
      <c r="V4" s="24"/>
    </row>
    <row r="5" spans="1:28" ht="15" customHeight="1" x14ac:dyDescent="0.25">
      <c r="A5" s="7" t="s">
        <v>48</v>
      </c>
      <c r="B5" s="1" t="s">
        <v>0</v>
      </c>
      <c r="C5" s="69" t="s">
        <v>27</v>
      </c>
      <c r="D5" s="91" t="s">
        <v>12</v>
      </c>
      <c r="E5" s="92"/>
      <c r="F5" s="92"/>
      <c r="G5" s="93"/>
      <c r="H5" s="90" t="s">
        <v>1</v>
      </c>
      <c r="I5" s="90"/>
      <c r="J5" s="90"/>
      <c r="K5" s="90"/>
      <c r="L5" s="90" t="s">
        <v>13</v>
      </c>
      <c r="M5" s="90"/>
      <c r="N5" s="90"/>
      <c r="O5" s="90"/>
      <c r="P5" s="69"/>
      <c r="Q5" s="91"/>
      <c r="R5" s="92"/>
      <c r="S5" s="92"/>
      <c r="T5" s="93"/>
      <c r="U5" s="90"/>
      <c r="V5" s="90"/>
      <c r="W5" s="90"/>
      <c r="X5" s="90"/>
      <c r="Y5" s="90"/>
      <c r="Z5" s="90"/>
      <c r="AA5" s="90"/>
      <c r="AB5" s="90"/>
    </row>
    <row r="6" spans="1:28" ht="12.75" customHeight="1" x14ac:dyDescent="0.25">
      <c r="A6" s="7"/>
      <c r="B6" s="1" t="s">
        <v>2</v>
      </c>
      <c r="C6" s="1" t="s">
        <v>10</v>
      </c>
      <c r="D6" s="1" t="s">
        <v>3</v>
      </c>
      <c r="E6" s="1" t="s">
        <v>4</v>
      </c>
      <c r="F6" s="1" t="s">
        <v>5</v>
      </c>
      <c r="G6" s="1" t="s">
        <v>9</v>
      </c>
      <c r="H6" s="1" t="s">
        <v>7</v>
      </c>
      <c r="I6" s="1" t="s">
        <v>29</v>
      </c>
      <c r="J6" s="1" t="s">
        <v>6</v>
      </c>
      <c r="K6" s="1" t="s">
        <v>30</v>
      </c>
      <c r="L6" s="1" t="s">
        <v>8</v>
      </c>
      <c r="M6" s="1" t="s">
        <v>11</v>
      </c>
      <c r="N6" s="1" t="s">
        <v>31</v>
      </c>
      <c r="O6" s="1" t="s">
        <v>32</v>
      </c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</row>
    <row r="7" spans="1:28" ht="15.75" customHeight="1" x14ac:dyDescent="0.25">
      <c r="A7" s="51">
        <v>104</v>
      </c>
      <c r="B7" s="49" t="s">
        <v>26</v>
      </c>
      <c r="C7" s="45" t="s">
        <v>18</v>
      </c>
      <c r="D7" s="63">
        <v>9.9</v>
      </c>
      <c r="E7" s="63">
        <v>7.4</v>
      </c>
      <c r="F7" s="63">
        <v>35</v>
      </c>
      <c r="G7" s="63">
        <v>206.17</v>
      </c>
      <c r="H7" s="63">
        <v>0.4</v>
      </c>
      <c r="I7" s="63">
        <v>0</v>
      </c>
      <c r="J7" s="63">
        <v>7.0000000000000007E-2</v>
      </c>
      <c r="K7" s="63">
        <v>0.2</v>
      </c>
      <c r="L7" s="63">
        <v>153</v>
      </c>
      <c r="M7" s="63">
        <v>2.4</v>
      </c>
      <c r="N7" s="63">
        <v>8.4</v>
      </c>
      <c r="O7" s="63">
        <v>50</v>
      </c>
      <c r="P7" s="50"/>
      <c r="Q7" s="63"/>
      <c r="R7" s="63"/>
      <c r="S7" s="63"/>
      <c r="T7" s="63"/>
      <c r="U7" s="63"/>
      <c r="V7" s="63"/>
      <c r="W7" s="63"/>
      <c r="X7" s="63"/>
      <c r="Y7" s="63"/>
      <c r="Z7" s="63"/>
      <c r="AA7" s="63"/>
      <c r="AB7" s="63"/>
    </row>
    <row r="8" spans="1:28" x14ac:dyDescent="0.25">
      <c r="A8" s="47">
        <v>295</v>
      </c>
      <c r="B8" s="49" t="s">
        <v>20</v>
      </c>
      <c r="C8" s="50">
        <v>200</v>
      </c>
      <c r="D8" s="51">
        <v>1.6</v>
      </c>
      <c r="E8" s="51">
        <v>1.6</v>
      </c>
      <c r="F8" s="51">
        <v>17</v>
      </c>
      <c r="G8" s="51">
        <v>89.32</v>
      </c>
      <c r="H8" s="51">
        <v>1.4</v>
      </c>
      <c r="I8" s="51">
        <v>4.2</v>
      </c>
      <c r="J8" s="51">
        <v>0.1</v>
      </c>
      <c r="K8" s="51">
        <v>0.3</v>
      </c>
      <c r="L8" s="51">
        <v>63.9</v>
      </c>
      <c r="M8" s="51">
        <v>0</v>
      </c>
      <c r="N8" s="51">
        <v>8.6999999999999993</v>
      </c>
      <c r="O8" s="51">
        <v>40</v>
      </c>
      <c r="P8" s="50"/>
      <c r="Q8" s="56"/>
      <c r="R8" s="56"/>
      <c r="S8" s="56"/>
      <c r="T8" s="56"/>
      <c r="U8" s="56"/>
      <c r="V8" s="56"/>
      <c r="W8" s="56"/>
      <c r="X8" s="56"/>
      <c r="Y8" s="56"/>
      <c r="Z8" s="56"/>
      <c r="AA8" s="56"/>
      <c r="AB8" s="56"/>
    </row>
    <row r="9" spans="1:28" x14ac:dyDescent="0.25">
      <c r="A9" s="51">
        <v>114</v>
      </c>
      <c r="B9" s="49" t="s">
        <v>17</v>
      </c>
      <c r="C9" s="54">
        <v>40</v>
      </c>
      <c r="D9" s="53">
        <v>3.2</v>
      </c>
      <c r="E9" s="53">
        <v>0.4</v>
      </c>
      <c r="F9" s="53">
        <v>19</v>
      </c>
      <c r="G9" s="53">
        <v>94</v>
      </c>
      <c r="H9" s="53">
        <v>0</v>
      </c>
      <c r="I9" s="53">
        <v>0</v>
      </c>
      <c r="J9" s="53">
        <v>0</v>
      </c>
      <c r="K9" s="53">
        <v>0</v>
      </c>
      <c r="L9" s="53">
        <v>8.6999999999999993</v>
      </c>
      <c r="M9" s="53">
        <v>0.4</v>
      </c>
      <c r="N9" s="53">
        <v>13.2</v>
      </c>
      <c r="O9" s="53">
        <v>30.6</v>
      </c>
      <c r="P9" s="50"/>
      <c r="Q9" s="56"/>
      <c r="R9" s="56"/>
      <c r="S9" s="56"/>
      <c r="T9" s="56"/>
      <c r="U9" s="56"/>
      <c r="V9" s="56"/>
      <c r="W9" s="56"/>
      <c r="X9" s="56"/>
      <c r="Y9" s="56"/>
      <c r="Z9" s="56"/>
      <c r="AA9" s="56"/>
      <c r="AB9" s="56"/>
    </row>
    <row r="10" spans="1:28" x14ac:dyDescent="0.25">
      <c r="A10" s="51">
        <v>366</v>
      </c>
      <c r="B10" s="49" t="s">
        <v>66</v>
      </c>
      <c r="C10" s="50">
        <v>20</v>
      </c>
      <c r="D10" s="53">
        <v>5.0999999999999996</v>
      </c>
      <c r="E10" s="53">
        <v>5.2</v>
      </c>
      <c r="F10" s="53">
        <v>0</v>
      </c>
      <c r="G10" s="53">
        <v>68.599999999999994</v>
      </c>
      <c r="H10" s="53">
        <v>0.1</v>
      </c>
      <c r="I10" s="53">
        <v>25</v>
      </c>
      <c r="J10" s="53">
        <v>0</v>
      </c>
      <c r="K10" s="53">
        <v>0</v>
      </c>
      <c r="L10" s="53">
        <v>180</v>
      </c>
      <c r="M10" s="53">
        <v>0.2</v>
      </c>
      <c r="N10" s="53">
        <v>9</v>
      </c>
      <c r="O10" s="53">
        <v>113</v>
      </c>
      <c r="P10" s="54"/>
      <c r="Q10" s="53"/>
      <c r="R10" s="53"/>
      <c r="S10" s="53"/>
      <c r="T10" s="53"/>
      <c r="U10" s="53"/>
      <c r="V10" s="53"/>
      <c r="W10" s="53"/>
      <c r="X10" s="53"/>
      <c r="Y10" s="53"/>
      <c r="Z10" s="53"/>
      <c r="AA10" s="53"/>
      <c r="AB10" s="53"/>
    </row>
    <row r="11" spans="1:28" x14ac:dyDescent="0.25">
      <c r="A11" s="51">
        <v>365</v>
      </c>
      <c r="B11" s="49" t="s">
        <v>16</v>
      </c>
      <c r="C11" s="54">
        <v>10</v>
      </c>
      <c r="D11" s="53">
        <v>0.05</v>
      </c>
      <c r="E11" s="53">
        <v>7.2</v>
      </c>
      <c r="F11" s="53">
        <v>0.08</v>
      </c>
      <c r="G11" s="53">
        <v>74.8</v>
      </c>
      <c r="H11" s="53">
        <v>0</v>
      </c>
      <c r="I11" s="53">
        <v>34</v>
      </c>
      <c r="J11" s="53">
        <v>0</v>
      </c>
      <c r="K11" s="53">
        <v>0</v>
      </c>
      <c r="L11" s="53">
        <v>1.2</v>
      </c>
      <c r="M11" s="53">
        <v>0.02</v>
      </c>
      <c r="N11" s="53">
        <v>0</v>
      </c>
      <c r="O11" s="53">
        <v>1.6</v>
      </c>
      <c r="P11" s="54"/>
      <c r="Q11" s="53"/>
      <c r="R11" s="53"/>
      <c r="S11" s="53"/>
      <c r="T11" s="53"/>
      <c r="U11" s="53"/>
      <c r="V11" s="53"/>
      <c r="W11" s="53"/>
      <c r="X11" s="53"/>
      <c r="Y11" s="53"/>
      <c r="Z11" s="53"/>
      <c r="AA11" s="53"/>
      <c r="AB11" s="53"/>
    </row>
    <row r="12" spans="1:28" x14ac:dyDescent="0.25">
      <c r="A12" s="51">
        <v>118</v>
      </c>
      <c r="B12" s="49" t="s">
        <v>69</v>
      </c>
      <c r="C12" s="50">
        <v>200</v>
      </c>
      <c r="D12" s="53">
        <v>0.5</v>
      </c>
      <c r="E12" s="53">
        <v>0.5</v>
      </c>
      <c r="F12" s="53">
        <v>12.5</v>
      </c>
      <c r="G12" s="53">
        <v>61.25</v>
      </c>
      <c r="H12" s="53">
        <v>14.75</v>
      </c>
      <c r="I12" s="53">
        <v>0</v>
      </c>
      <c r="J12" s="53">
        <v>0</v>
      </c>
      <c r="K12" s="53">
        <v>0</v>
      </c>
      <c r="L12" s="53">
        <v>69.87</v>
      </c>
      <c r="M12" s="53">
        <v>1.37</v>
      </c>
      <c r="N12" s="53">
        <v>11.25</v>
      </c>
      <c r="O12" s="53">
        <v>13.75</v>
      </c>
      <c r="P12" s="50"/>
      <c r="Q12" s="53"/>
      <c r="R12" s="53"/>
      <c r="S12" s="53"/>
      <c r="T12" s="53"/>
      <c r="U12" s="53"/>
      <c r="V12" s="53"/>
      <c r="W12" s="53"/>
      <c r="X12" s="53"/>
      <c r="Y12" s="53"/>
      <c r="Z12" s="53"/>
      <c r="AA12" s="53"/>
      <c r="AB12" s="53"/>
    </row>
    <row r="13" spans="1:28" ht="18.75" customHeight="1" x14ac:dyDescent="0.25">
      <c r="A13" s="7"/>
      <c r="B13" s="9" t="s">
        <v>14</v>
      </c>
      <c r="C13" s="50"/>
      <c r="D13" s="17">
        <f t="shared" ref="D13:O13" si="0">D7+D8+D9+D10+D11+D12</f>
        <v>20.349999999999998</v>
      </c>
      <c r="E13" s="17">
        <f t="shared" si="0"/>
        <v>22.3</v>
      </c>
      <c r="F13" s="17">
        <f t="shared" si="0"/>
        <v>83.58</v>
      </c>
      <c r="G13" s="17">
        <f t="shared" si="0"/>
        <v>594.14</v>
      </c>
      <c r="H13" s="17">
        <f t="shared" si="0"/>
        <v>16.649999999999999</v>
      </c>
      <c r="I13" s="17">
        <f t="shared" si="0"/>
        <v>63.2</v>
      </c>
      <c r="J13" s="17">
        <f t="shared" si="0"/>
        <v>0.17</v>
      </c>
      <c r="K13" s="17">
        <f t="shared" si="0"/>
        <v>0.5</v>
      </c>
      <c r="L13" s="17">
        <f t="shared" si="0"/>
        <v>476.67</v>
      </c>
      <c r="M13" s="17">
        <f t="shared" si="0"/>
        <v>4.3900000000000006</v>
      </c>
      <c r="N13" s="17">
        <f t="shared" si="0"/>
        <v>50.55</v>
      </c>
      <c r="O13" s="17">
        <f t="shared" si="0"/>
        <v>248.95</v>
      </c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</row>
    <row r="14" spans="1:28" ht="12" customHeight="1" x14ac:dyDescent="0.25">
      <c r="A14" s="7"/>
      <c r="B14" s="6"/>
      <c r="C14" s="45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45"/>
      <c r="Q14" s="63"/>
      <c r="R14" s="63"/>
      <c r="S14" s="63"/>
      <c r="T14" s="63"/>
      <c r="U14" s="63"/>
      <c r="V14" s="63"/>
      <c r="W14" s="44"/>
      <c r="X14" s="44"/>
      <c r="Y14" s="44"/>
      <c r="Z14" s="44"/>
      <c r="AA14" s="44"/>
      <c r="AB14" s="44"/>
    </row>
    <row r="15" spans="1:28" ht="24" customHeight="1" x14ac:dyDescent="0.25">
      <c r="A15" s="51"/>
      <c r="B15" s="61"/>
      <c r="C15" s="68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8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</row>
    <row r="16" spans="1:28" ht="22.5" customHeight="1" x14ac:dyDescent="0.25">
      <c r="A16" s="7"/>
      <c r="B16" s="51"/>
      <c r="C16" s="52"/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8"/>
      <c r="Q16" s="53"/>
      <c r="R16" s="53"/>
      <c r="S16" s="53"/>
      <c r="T16" s="53"/>
      <c r="U16" s="53"/>
      <c r="V16" s="53"/>
      <c r="W16" s="53"/>
      <c r="X16" s="53"/>
      <c r="Y16" s="53"/>
      <c r="Z16" s="53"/>
      <c r="AA16" s="53"/>
      <c r="AB16" s="53"/>
    </row>
    <row r="17" spans="1:28" ht="16.5" customHeight="1" x14ac:dyDescent="0.25">
      <c r="A17" s="59"/>
      <c r="B17" s="62"/>
      <c r="C17" s="80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80"/>
      <c r="Q17" s="63"/>
      <c r="R17" s="63"/>
      <c r="S17" s="63"/>
      <c r="T17" s="63"/>
      <c r="U17" s="63"/>
      <c r="V17" s="63"/>
      <c r="W17" s="63"/>
      <c r="X17" s="63"/>
      <c r="Y17" s="63"/>
      <c r="Z17" s="63"/>
      <c r="AA17" s="63"/>
      <c r="AB17" s="63"/>
    </row>
    <row r="18" spans="1:28" ht="15.75" customHeight="1" x14ac:dyDescent="0.25">
      <c r="A18" s="51"/>
      <c r="B18" s="51"/>
      <c r="C18" s="58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8"/>
      <c r="Q18" s="53"/>
      <c r="R18" s="53"/>
      <c r="S18" s="53"/>
      <c r="T18" s="53"/>
      <c r="U18" s="53"/>
      <c r="V18" s="53"/>
      <c r="W18" s="53"/>
      <c r="X18" s="53"/>
      <c r="Y18" s="53"/>
      <c r="Z18" s="53"/>
      <c r="AA18" s="53"/>
      <c r="AB18" s="53"/>
    </row>
    <row r="19" spans="1:28" x14ac:dyDescent="0.25">
      <c r="A19" s="51"/>
      <c r="B19" s="49"/>
      <c r="C19" s="50"/>
      <c r="D19" s="56"/>
      <c r="E19" s="56"/>
      <c r="F19" s="56"/>
      <c r="G19" s="56"/>
      <c r="H19" s="56"/>
      <c r="I19" s="56"/>
      <c r="J19" s="56"/>
      <c r="K19" s="56"/>
      <c r="L19" s="56"/>
      <c r="M19" s="56"/>
      <c r="N19" s="56"/>
      <c r="O19" s="56"/>
      <c r="P19" s="50"/>
      <c r="Q19" s="56"/>
      <c r="R19" s="56"/>
      <c r="S19" s="56"/>
      <c r="T19" s="56"/>
      <c r="U19" s="56"/>
      <c r="V19" s="56"/>
      <c r="W19" s="56"/>
      <c r="X19" s="56"/>
      <c r="Y19" s="56"/>
      <c r="Z19" s="56"/>
      <c r="AA19" s="56"/>
      <c r="AB19" s="56"/>
    </row>
    <row r="20" spans="1:28" x14ac:dyDescent="0.25">
      <c r="A20" s="51"/>
      <c r="B20" s="49"/>
      <c r="C20" s="54"/>
      <c r="D20" s="53"/>
      <c r="E20" s="53"/>
      <c r="F20" s="53"/>
      <c r="G20" s="53"/>
      <c r="H20" s="53"/>
      <c r="I20" s="53"/>
      <c r="J20" s="53"/>
      <c r="K20" s="53"/>
      <c r="L20" s="53"/>
      <c r="M20" s="53"/>
      <c r="N20" s="53"/>
      <c r="O20" s="53"/>
      <c r="P20" s="50"/>
      <c r="Q20" s="56"/>
      <c r="R20" s="56"/>
      <c r="S20" s="56"/>
      <c r="T20" s="56"/>
      <c r="U20" s="56"/>
      <c r="V20" s="56"/>
      <c r="W20" s="56"/>
      <c r="X20" s="56"/>
      <c r="Y20" s="56"/>
      <c r="Z20" s="56"/>
      <c r="AA20" s="56"/>
      <c r="AB20" s="56"/>
    </row>
    <row r="21" spans="1:28" x14ac:dyDescent="0.25">
      <c r="A21" s="63"/>
      <c r="B21" s="51"/>
      <c r="C21" s="52"/>
      <c r="D21" s="53"/>
      <c r="E21" s="53"/>
      <c r="F21" s="53"/>
      <c r="G21" s="53"/>
      <c r="H21" s="53"/>
      <c r="I21" s="53"/>
      <c r="J21" s="53"/>
      <c r="K21" s="53"/>
      <c r="L21" s="53"/>
      <c r="M21" s="53"/>
      <c r="N21" s="53"/>
      <c r="O21" s="53"/>
      <c r="P21" s="52"/>
      <c r="Q21" s="53"/>
      <c r="R21" s="53"/>
      <c r="S21" s="53"/>
      <c r="T21" s="53"/>
      <c r="U21" s="53"/>
      <c r="V21" s="53"/>
      <c r="W21" s="53"/>
      <c r="X21" s="53"/>
      <c r="Y21" s="53"/>
      <c r="Z21" s="53"/>
      <c r="AA21" s="53"/>
      <c r="AB21" s="53"/>
    </row>
    <row r="22" spans="1:28" x14ac:dyDescent="0.25">
      <c r="A22" s="7"/>
      <c r="B22" s="9"/>
      <c r="C22" s="45"/>
      <c r="D22" s="73"/>
      <c r="E22" s="73"/>
      <c r="F22" s="73"/>
      <c r="G22" s="73"/>
      <c r="H22" s="73"/>
      <c r="I22" s="73"/>
      <c r="J22" s="73"/>
      <c r="K22" s="73"/>
      <c r="L22" s="73"/>
      <c r="M22" s="73"/>
      <c r="N22" s="73"/>
      <c r="O22" s="73"/>
      <c r="P22" s="74"/>
      <c r="Q22" s="73"/>
      <c r="R22" s="73"/>
      <c r="S22" s="73"/>
      <c r="T22" s="73"/>
      <c r="U22" s="73"/>
      <c r="V22" s="73"/>
      <c r="W22" s="73"/>
      <c r="X22" s="73"/>
      <c r="Y22" s="73"/>
      <c r="Z22" s="73"/>
      <c r="AA22" s="73"/>
      <c r="AB22" s="73"/>
    </row>
    <row r="23" spans="1:28" x14ac:dyDescent="0.25">
      <c r="A23" s="7"/>
      <c r="B23" s="1" t="s">
        <v>15</v>
      </c>
      <c r="C23" s="50"/>
      <c r="D23" s="72">
        <f t="shared" ref="D23:O23" si="1">D13+D22</f>
        <v>20.349999999999998</v>
      </c>
      <c r="E23" s="72">
        <f t="shared" si="1"/>
        <v>22.3</v>
      </c>
      <c r="F23" s="72">
        <f t="shared" si="1"/>
        <v>83.58</v>
      </c>
      <c r="G23" s="72">
        <f t="shared" si="1"/>
        <v>594.14</v>
      </c>
      <c r="H23" s="72">
        <f t="shared" si="1"/>
        <v>16.649999999999999</v>
      </c>
      <c r="I23" s="72">
        <f t="shared" si="1"/>
        <v>63.2</v>
      </c>
      <c r="J23" s="72">
        <f t="shared" si="1"/>
        <v>0.17</v>
      </c>
      <c r="K23" s="72">
        <f t="shared" si="1"/>
        <v>0.5</v>
      </c>
      <c r="L23" s="72">
        <f t="shared" si="1"/>
        <v>476.67</v>
      </c>
      <c r="M23" s="72">
        <f t="shared" si="1"/>
        <v>4.3900000000000006</v>
      </c>
      <c r="N23" s="72">
        <f t="shared" si="1"/>
        <v>50.55</v>
      </c>
      <c r="O23" s="72">
        <f t="shared" si="1"/>
        <v>248.95</v>
      </c>
      <c r="P23" s="71"/>
      <c r="Q23" s="72">
        <f t="shared" ref="Q23:AB23" si="2">Q13+Q22</f>
        <v>0</v>
      </c>
      <c r="R23" s="72">
        <f t="shared" si="2"/>
        <v>0</v>
      </c>
      <c r="S23" s="72">
        <f t="shared" si="2"/>
        <v>0</v>
      </c>
      <c r="T23" s="72">
        <f t="shared" si="2"/>
        <v>0</v>
      </c>
      <c r="U23" s="72">
        <f t="shared" si="2"/>
        <v>0</v>
      </c>
      <c r="V23" s="72">
        <f t="shared" si="2"/>
        <v>0</v>
      </c>
      <c r="W23" s="72">
        <f t="shared" si="2"/>
        <v>0</v>
      </c>
      <c r="X23" s="72">
        <f t="shared" si="2"/>
        <v>0</v>
      </c>
      <c r="Y23" s="72">
        <f t="shared" si="2"/>
        <v>0</v>
      </c>
      <c r="Z23" s="72">
        <f t="shared" si="2"/>
        <v>0</v>
      </c>
      <c r="AA23" s="72">
        <f t="shared" si="2"/>
        <v>0</v>
      </c>
      <c r="AB23" s="72">
        <f t="shared" si="2"/>
        <v>0</v>
      </c>
    </row>
    <row r="24" spans="1:28" x14ac:dyDescent="0.25"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</row>
  </sheetData>
  <mergeCells count="6">
    <mergeCell ref="Y5:AB5"/>
    <mergeCell ref="D5:G5"/>
    <mergeCell ref="H5:K5"/>
    <mergeCell ref="L5:O5"/>
    <mergeCell ref="Q5:T5"/>
    <mergeCell ref="U5:X5"/>
  </mergeCells>
  <pageMargins left="0.7" right="0.7" top="0.75" bottom="0.75" header="0.3" footer="0.3"/>
  <pageSetup paperSize="9" scale="8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27"/>
  <sheetViews>
    <sheetView workbookViewId="0">
      <selection activeCell="B1" sqref="B1"/>
    </sheetView>
  </sheetViews>
  <sheetFormatPr defaultRowHeight="15" x14ac:dyDescent="0.25"/>
  <cols>
    <col min="1" max="1" width="10.7109375" customWidth="1"/>
    <col min="2" max="2" width="34.85546875" customWidth="1"/>
    <col min="3" max="3" width="7.7109375" customWidth="1"/>
    <col min="4" max="4" width="3.28515625" customWidth="1"/>
    <col min="5" max="6" width="3.42578125" customWidth="1"/>
    <col min="7" max="7" width="4.85546875" customWidth="1"/>
    <col min="8" max="12" width="3.42578125" customWidth="1"/>
    <col min="13" max="13" width="3.28515625" customWidth="1"/>
    <col min="14" max="15" width="3.42578125" customWidth="1"/>
    <col min="16" max="16" width="7.85546875" customWidth="1"/>
    <col min="17" max="17" width="3.7109375" customWidth="1"/>
    <col min="18" max="19" width="3.42578125" customWidth="1"/>
    <col min="20" max="20" width="5" customWidth="1"/>
    <col min="21" max="21" width="3.42578125" customWidth="1"/>
    <col min="22" max="22" width="4.28515625" customWidth="1"/>
    <col min="23" max="23" width="4" customWidth="1"/>
    <col min="24" max="24" width="3.28515625" customWidth="1"/>
    <col min="25" max="25" width="4.7109375" customWidth="1"/>
    <col min="26" max="26" width="4" customWidth="1"/>
    <col min="27" max="27" width="4.28515625" customWidth="1"/>
    <col min="28" max="28" width="4.140625" customWidth="1"/>
  </cols>
  <sheetData>
    <row r="1" spans="1:28" x14ac:dyDescent="0.25">
      <c r="B1" s="85" t="s">
        <v>73</v>
      </c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</row>
    <row r="2" spans="1:28" x14ac:dyDescent="0.25">
      <c r="B2" s="85" t="s">
        <v>60</v>
      </c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</row>
    <row r="3" spans="1:28" x14ac:dyDescent="0.25">
      <c r="A3" s="16"/>
      <c r="B3" s="25" t="s">
        <v>57</v>
      </c>
      <c r="C3" s="25"/>
      <c r="D3" s="86"/>
      <c r="E3" s="25"/>
      <c r="F3" s="25"/>
      <c r="G3" s="25"/>
      <c r="H3" s="25"/>
      <c r="I3" s="25"/>
      <c r="J3" s="25"/>
      <c r="K3" s="25"/>
      <c r="L3" s="25"/>
      <c r="M3" s="25"/>
      <c r="N3" s="24"/>
      <c r="O3" s="24"/>
      <c r="P3" s="24"/>
      <c r="Q3" s="24"/>
      <c r="R3" s="24"/>
      <c r="S3" s="24"/>
      <c r="T3" s="24"/>
      <c r="U3" s="24"/>
      <c r="V3" s="24"/>
    </row>
    <row r="4" spans="1:28" x14ac:dyDescent="0.25">
      <c r="A4" s="16"/>
      <c r="B4" s="25" t="s">
        <v>61</v>
      </c>
      <c r="C4" s="25"/>
      <c r="D4" s="86"/>
      <c r="E4" s="25"/>
      <c r="F4" s="25"/>
      <c r="G4" s="25"/>
      <c r="H4" s="25"/>
      <c r="I4" s="25"/>
      <c r="J4" s="25"/>
      <c r="K4" s="25"/>
      <c r="L4" s="25"/>
      <c r="M4" s="25"/>
      <c r="N4" s="24"/>
      <c r="O4" s="24"/>
      <c r="P4" s="24"/>
      <c r="Q4" s="24"/>
      <c r="R4" s="24"/>
      <c r="S4" s="24"/>
      <c r="T4" s="24"/>
      <c r="U4" s="24"/>
      <c r="V4" s="24"/>
    </row>
    <row r="5" spans="1:28" ht="15" customHeight="1" x14ac:dyDescent="0.25">
      <c r="A5" s="7" t="s">
        <v>47</v>
      </c>
      <c r="B5" s="1" t="s">
        <v>0</v>
      </c>
      <c r="C5" s="69" t="s">
        <v>27</v>
      </c>
      <c r="D5" s="91" t="s">
        <v>12</v>
      </c>
      <c r="E5" s="92"/>
      <c r="F5" s="92"/>
      <c r="G5" s="93"/>
      <c r="H5" s="90" t="s">
        <v>1</v>
      </c>
      <c r="I5" s="90"/>
      <c r="J5" s="90"/>
      <c r="K5" s="90"/>
      <c r="L5" s="90" t="s">
        <v>13</v>
      </c>
      <c r="M5" s="90"/>
      <c r="N5" s="90"/>
      <c r="O5" s="90"/>
      <c r="P5" s="69"/>
      <c r="Q5" s="91"/>
      <c r="R5" s="92"/>
      <c r="S5" s="92"/>
      <c r="T5" s="93"/>
      <c r="U5" s="90"/>
      <c r="V5" s="90"/>
      <c r="W5" s="90"/>
      <c r="X5" s="90"/>
      <c r="Y5" s="90"/>
      <c r="Z5" s="90"/>
      <c r="AA5" s="90"/>
      <c r="AB5" s="90"/>
    </row>
    <row r="6" spans="1:28" x14ac:dyDescent="0.25">
      <c r="A6" s="7"/>
      <c r="B6" s="1" t="s">
        <v>2</v>
      </c>
      <c r="C6" s="1" t="s">
        <v>10</v>
      </c>
      <c r="D6" s="1" t="s">
        <v>3</v>
      </c>
      <c r="E6" s="1" t="s">
        <v>4</v>
      </c>
      <c r="F6" s="1" t="s">
        <v>5</v>
      </c>
      <c r="G6" s="1" t="s">
        <v>9</v>
      </c>
      <c r="H6" s="1" t="s">
        <v>7</v>
      </c>
      <c r="I6" s="1" t="s">
        <v>29</v>
      </c>
      <c r="J6" s="1" t="s">
        <v>6</v>
      </c>
      <c r="K6" s="1" t="s">
        <v>30</v>
      </c>
      <c r="L6" s="1" t="s">
        <v>8</v>
      </c>
      <c r="M6" s="1" t="s">
        <v>11</v>
      </c>
      <c r="N6" s="1" t="s">
        <v>31</v>
      </c>
      <c r="O6" s="1" t="s">
        <v>32</v>
      </c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</row>
    <row r="7" spans="1:28" ht="19.5" customHeight="1" x14ac:dyDescent="0.25">
      <c r="A7" s="51">
        <v>114</v>
      </c>
      <c r="B7" s="49" t="s">
        <v>46</v>
      </c>
      <c r="C7" s="45" t="s">
        <v>18</v>
      </c>
      <c r="D7" s="63">
        <v>7.12</v>
      </c>
      <c r="E7" s="63">
        <v>4.62</v>
      </c>
      <c r="F7" s="63">
        <v>32.61</v>
      </c>
      <c r="G7" s="63">
        <v>210.13</v>
      </c>
      <c r="H7" s="63">
        <v>0.3</v>
      </c>
      <c r="I7" s="63">
        <v>34.6</v>
      </c>
      <c r="J7" s="63">
        <v>0.1</v>
      </c>
      <c r="K7" s="63">
        <v>0.1</v>
      </c>
      <c r="L7" s="63">
        <v>216.2</v>
      </c>
      <c r="M7" s="63">
        <v>0.7</v>
      </c>
      <c r="N7" s="63">
        <v>63.7</v>
      </c>
      <c r="O7" s="63">
        <v>228.5</v>
      </c>
      <c r="P7" s="50"/>
      <c r="Q7" s="63"/>
      <c r="R7" s="63"/>
      <c r="S7" s="63"/>
      <c r="T7" s="63"/>
      <c r="U7" s="63"/>
      <c r="V7" s="63"/>
      <c r="W7" s="63"/>
      <c r="X7" s="63"/>
      <c r="Y7" s="63"/>
      <c r="Z7" s="63"/>
      <c r="AA7" s="63"/>
      <c r="AB7" s="63"/>
    </row>
    <row r="8" spans="1:28" ht="21" customHeight="1" x14ac:dyDescent="0.25">
      <c r="A8" s="59">
        <v>269</v>
      </c>
      <c r="B8" s="63" t="s">
        <v>21</v>
      </c>
      <c r="C8" s="45">
        <v>200</v>
      </c>
      <c r="D8" s="63">
        <v>4.2</v>
      </c>
      <c r="E8" s="63">
        <v>4</v>
      </c>
      <c r="F8" s="63">
        <v>16</v>
      </c>
      <c r="G8" s="63">
        <v>114.33</v>
      </c>
      <c r="H8" s="63">
        <v>0.2</v>
      </c>
      <c r="I8" s="63">
        <v>0</v>
      </c>
      <c r="J8" s="63">
        <v>0</v>
      </c>
      <c r="K8" s="63">
        <v>0.1</v>
      </c>
      <c r="L8" s="63">
        <v>126</v>
      </c>
      <c r="M8" s="63">
        <v>0.7</v>
      </c>
      <c r="N8" s="63">
        <v>36</v>
      </c>
      <c r="O8" s="63">
        <v>109</v>
      </c>
      <c r="P8" s="45"/>
      <c r="Q8" s="63"/>
      <c r="R8" s="63"/>
      <c r="S8" s="63"/>
      <c r="T8" s="63"/>
      <c r="U8" s="63"/>
      <c r="V8" s="63"/>
      <c r="W8" s="63"/>
      <c r="X8" s="63"/>
      <c r="Y8" s="63"/>
      <c r="Z8" s="63"/>
      <c r="AA8" s="63"/>
      <c r="AB8" s="63"/>
    </row>
    <row r="9" spans="1:28" ht="18.75" customHeight="1" x14ac:dyDescent="0.25">
      <c r="A9" s="51">
        <v>114</v>
      </c>
      <c r="B9" s="49" t="s">
        <v>17</v>
      </c>
      <c r="C9" s="54">
        <v>40</v>
      </c>
      <c r="D9" s="53">
        <v>3.2</v>
      </c>
      <c r="E9" s="53">
        <v>0.4</v>
      </c>
      <c r="F9" s="53">
        <v>19</v>
      </c>
      <c r="G9" s="53">
        <v>94</v>
      </c>
      <c r="H9" s="53">
        <v>0</v>
      </c>
      <c r="I9" s="53">
        <v>0</v>
      </c>
      <c r="J9" s="53">
        <v>0</v>
      </c>
      <c r="K9" s="53">
        <v>0</v>
      </c>
      <c r="L9" s="53">
        <v>8.6999999999999993</v>
      </c>
      <c r="M9" s="53">
        <v>0.4</v>
      </c>
      <c r="N9" s="53">
        <v>13.2</v>
      </c>
      <c r="O9" s="53">
        <v>30.6</v>
      </c>
      <c r="P9" s="50"/>
      <c r="Q9" s="56"/>
      <c r="R9" s="56"/>
      <c r="S9" s="56"/>
      <c r="T9" s="56"/>
      <c r="U9" s="56"/>
      <c r="V9" s="56"/>
      <c r="W9" s="56"/>
      <c r="X9" s="56"/>
      <c r="Y9" s="56"/>
      <c r="Z9" s="56"/>
      <c r="AA9" s="56"/>
      <c r="AB9" s="56"/>
    </row>
    <row r="10" spans="1:28" ht="18.75" customHeight="1" x14ac:dyDescent="0.25">
      <c r="A10" s="51">
        <v>365</v>
      </c>
      <c r="B10" s="49" t="s">
        <v>16</v>
      </c>
      <c r="C10" s="54">
        <v>10</v>
      </c>
      <c r="D10" s="53">
        <v>0.05</v>
      </c>
      <c r="E10" s="53">
        <v>7.2</v>
      </c>
      <c r="F10" s="53">
        <v>0.08</v>
      </c>
      <c r="G10" s="53">
        <v>74.8</v>
      </c>
      <c r="H10" s="53">
        <v>0</v>
      </c>
      <c r="I10" s="53">
        <v>34</v>
      </c>
      <c r="J10" s="53">
        <v>0</v>
      </c>
      <c r="K10" s="53">
        <v>0</v>
      </c>
      <c r="L10" s="53">
        <v>1.2</v>
      </c>
      <c r="M10" s="53">
        <v>0.02</v>
      </c>
      <c r="N10" s="53">
        <v>0</v>
      </c>
      <c r="O10" s="53">
        <v>1.6</v>
      </c>
      <c r="P10" s="54"/>
      <c r="Q10" s="53"/>
      <c r="R10" s="53"/>
      <c r="S10" s="53"/>
      <c r="T10" s="53"/>
      <c r="U10" s="53"/>
      <c r="V10" s="53"/>
      <c r="W10" s="53"/>
      <c r="X10" s="53"/>
      <c r="Y10" s="53"/>
      <c r="Z10" s="53"/>
      <c r="AA10" s="53"/>
      <c r="AB10" s="53"/>
    </row>
    <row r="11" spans="1:28" ht="18.75" customHeight="1" x14ac:dyDescent="0.25">
      <c r="A11" s="51">
        <v>366</v>
      </c>
      <c r="B11" s="49" t="s">
        <v>66</v>
      </c>
      <c r="C11" s="50">
        <v>20</v>
      </c>
      <c r="D11" s="53">
        <v>5.0999999999999996</v>
      </c>
      <c r="E11" s="53">
        <v>5.2</v>
      </c>
      <c r="F11" s="53">
        <v>0</v>
      </c>
      <c r="G11" s="53">
        <v>68.599999999999994</v>
      </c>
      <c r="H11" s="53">
        <v>0.1</v>
      </c>
      <c r="I11" s="53">
        <v>25</v>
      </c>
      <c r="J11" s="53">
        <v>0</v>
      </c>
      <c r="K11" s="53">
        <v>0</v>
      </c>
      <c r="L11" s="53">
        <v>180</v>
      </c>
      <c r="M11" s="53">
        <v>0.2</v>
      </c>
      <c r="N11" s="53">
        <v>9</v>
      </c>
      <c r="O11" s="53">
        <v>113</v>
      </c>
      <c r="P11" s="54"/>
      <c r="Q11" s="53"/>
      <c r="R11" s="53"/>
      <c r="S11" s="53"/>
      <c r="T11" s="53"/>
      <c r="U11" s="53"/>
      <c r="V11" s="53"/>
      <c r="W11" s="53"/>
      <c r="X11" s="53"/>
      <c r="Y11" s="53"/>
      <c r="Z11" s="53"/>
      <c r="AA11" s="53"/>
      <c r="AB11" s="53"/>
    </row>
    <row r="12" spans="1:28" ht="18.75" customHeight="1" x14ac:dyDescent="0.25">
      <c r="A12" s="51">
        <v>118</v>
      </c>
      <c r="B12" s="49" t="s">
        <v>68</v>
      </c>
      <c r="C12" s="50">
        <v>100</v>
      </c>
      <c r="D12" s="53">
        <v>1</v>
      </c>
      <c r="E12" s="53">
        <v>1</v>
      </c>
      <c r="F12" s="53">
        <v>24.5</v>
      </c>
      <c r="G12" s="53">
        <v>122.5</v>
      </c>
      <c r="H12" s="53">
        <v>29.5</v>
      </c>
      <c r="I12" s="53">
        <v>0</v>
      </c>
      <c r="J12" s="53">
        <v>0</v>
      </c>
      <c r="K12" s="53">
        <v>0</v>
      </c>
      <c r="L12" s="53">
        <v>139.75</v>
      </c>
      <c r="M12" s="53">
        <v>2.75</v>
      </c>
      <c r="N12" s="53">
        <v>22.5</v>
      </c>
      <c r="O12" s="53">
        <v>27.5</v>
      </c>
      <c r="P12" s="50"/>
      <c r="Q12" s="53"/>
      <c r="R12" s="53"/>
      <c r="S12" s="53"/>
      <c r="T12" s="53"/>
      <c r="U12" s="53"/>
      <c r="V12" s="53"/>
      <c r="W12" s="53"/>
      <c r="X12" s="53"/>
      <c r="Y12" s="53"/>
      <c r="Z12" s="53"/>
      <c r="AA12" s="53"/>
      <c r="AB12" s="53"/>
    </row>
    <row r="13" spans="1:28" ht="16.5" customHeight="1" x14ac:dyDescent="0.25">
      <c r="A13" s="7"/>
      <c r="B13" s="9" t="s">
        <v>14</v>
      </c>
      <c r="C13" s="50"/>
      <c r="D13" s="17">
        <f t="shared" ref="D13:O13" si="0">SUM(D7:D12)</f>
        <v>20.67</v>
      </c>
      <c r="E13" s="17">
        <f t="shared" si="0"/>
        <v>22.42</v>
      </c>
      <c r="F13" s="17">
        <f t="shared" si="0"/>
        <v>92.19</v>
      </c>
      <c r="G13" s="17">
        <f t="shared" si="0"/>
        <v>684.36</v>
      </c>
      <c r="H13" s="17">
        <f t="shared" si="0"/>
        <v>30.1</v>
      </c>
      <c r="I13" s="17">
        <f t="shared" si="0"/>
        <v>93.6</v>
      </c>
      <c r="J13" s="17">
        <f t="shared" si="0"/>
        <v>0.1</v>
      </c>
      <c r="K13" s="17">
        <f t="shared" si="0"/>
        <v>0.2</v>
      </c>
      <c r="L13" s="17">
        <f t="shared" si="0"/>
        <v>671.84999999999991</v>
      </c>
      <c r="M13" s="17">
        <f t="shared" si="0"/>
        <v>4.7699999999999996</v>
      </c>
      <c r="N13" s="17">
        <f t="shared" si="0"/>
        <v>144.4</v>
      </c>
      <c r="O13" s="17">
        <f t="shared" si="0"/>
        <v>510.20000000000005</v>
      </c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</row>
    <row r="14" spans="1:28" ht="12.75" customHeight="1" x14ac:dyDescent="0.25">
      <c r="A14" s="7"/>
      <c r="B14" s="6"/>
      <c r="C14" s="45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45"/>
      <c r="Q14" s="63"/>
      <c r="R14" s="63"/>
      <c r="S14" s="63"/>
      <c r="T14" s="63"/>
      <c r="U14" s="63"/>
      <c r="V14" s="63"/>
      <c r="W14" s="44"/>
      <c r="X14" s="44"/>
      <c r="Y14" s="44"/>
      <c r="Z14" s="44"/>
      <c r="AA14" s="44"/>
      <c r="AB14" s="44"/>
    </row>
    <row r="15" spans="1:28" ht="19.5" customHeight="1" x14ac:dyDescent="0.25">
      <c r="A15" s="79"/>
      <c r="B15" s="61"/>
      <c r="C15" s="46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46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</row>
    <row r="16" spans="1:28" ht="19.5" customHeight="1" x14ac:dyDescent="0.25">
      <c r="A16" s="7"/>
      <c r="B16" s="51"/>
      <c r="C16" s="52"/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2"/>
      <c r="Q16" s="53"/>
      <c r="R16" s="53"/>
      <c r="S16" s="53"/>
      <c r="T16" s="53"/>
      <c r="U16" s="53"/>
      <c r="V16" s="53"/>
      <c r="W16" s="53"/>
      <c r="X16" s="53"/>
      <c r="Y16" s="53"/>
      <c r="Z16" s="53"/>
      <c r="AA16" s="53"/>
      <c r="AB16" s="53"/>
    </row>
    <row r="17" spans="1:28" ht="18" customHeight="1" x14ac:dyDescent="0.25">
      <c r="A17" s="51"/>
      <c r="B17" s="49"/>
      <c r="C17" s="70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70"/>
      <c r="Q17" s="63"/>
      <c r="R17" s="63"/>
      <c r="S17" s="63"/>
      <c r="T17" s="63"/>
      <c r="U17" s="63"/>
      <c r="V17" s="63"/>
      <c r="W17" s="63"/>
      <c r="X17" s="63"/>
      <c r="Y17" s="63"/>
      <c r="Z17" s="63"/>
      <c r="AA17" s="63"/>
      <c r="AB17" s="63"/>
    </row>
    <row r="18" spans="1:28" ht="18.75" customHeight="1" x14ac:dyDescent="0.25">
      <c r="A18" s="59"/>
      <c r="B18" s="51"/>
      <c r="C18" s="52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2"/>
      <c r="Q18" s="53"/>
      <c r="R18" s="53"/>
      <c r="S18" s="53"/>
      <c r="T18" s="53"/>
      <c r="U18" s="53"/>
      <c r="V18" s="53"/>
      <c r="W18" s="53"/>
      <c r="X18" s="53"/>
      <c r="Y18" s="53"/>
      <c r="Z18" s="53"/>
      <c r="AA18" s="53"/>
      <c r="AB18" s="53"/>
    </row>
    <row r="19" spans="1:28" x14ac:dyDescent="0.25">
      <c r="A19" s="51"/>
      <c r="B19" s="49"/>
      <c r="C19" s="54"/>
      <c r="D19" s="53"/>
      <c r="E19" s="53"/>
      <c r="F19" s="53"/>
      <c r="G19" s="53"/>
      <c r="H19" s="53"/>
      <c r="I19" s="53"/>
      <c r="J19" s="53"/>
      <c r="K19" s="53"/>
      <c r="L19" s="53"/>
      <c r="M19" s="53"/>
      <c r="N19" s="53"/>
      <c r="O19" s="53"/>
      <c r="P19" s="50"/>
      <c r="Q19" s="56"/>
      <c r="R19" s="56"/>
      <c r="S19" s="56"/>
      <c r="T19" s="56"/>
      <c r="U19" s="56"/>
      <c r="V19" s="56"/>
      <c r="W19" s="56"/>
      <c r="X19" s="56"/>
      <c r="Y19" s="56"/>
      <c r="Z19" s="56"/>
      <c r="AA19" s="56"/>
      <c r="AB19" s="56"/>
    </row>
    <row r="20" spans="1:28" x14ac:dyDescent="0.25">
      <c r="A20" s="51"/>
      <c r="B20" s="49"/>
      <c r="C20" s="54"/>
      <c r="D20" s="53"/>
      <c r="E20" s="53"/>
      <c r="F20" s="53"/>
      <c r="G20" s="53"/>
      <c r="H20" s="53"/>
      <c r="I20" s="53"/>
      <c r="J20" s="53"/>
      <c r="K20" s="53"/>
      <c r="L20" s="53"/>
      <c r="M20" s="53"/>
      <c r="N20" s="53"/>
      <c r="O20" s="53"/>
      <c r="P20" s="50"/>
      <c r="Q20" s="56"/>
      <c r="R20" s="56"/>
      <c r="S20" s="56"/>
      <c r="T20" s="56"/>
      <c r="U20" s="56"/>
      <c r="V20" s="56"/>
      <c r="W20" s="56"/>
      <c r="X20" s="56"/>
      <c r="Y20" s="56"/>
      <c r="Z20" s="56"/>
      <c r="AA20" s="56"/>
      <c r="AB20" s="56"/>
    </row>
    <row r="21" spans="1:28" ht="12.75" customHeight="1" x14ac:dyDescent="0.25">
      <c r="A21" s="51"/>
      <c r="B21" s="49"/>
      <c r="C21" s="54"/>
      <c r="D21" s="53"/>
      <c r="E21" s="53"/>
      <c r="F21" s="53"/>
      <c r="G21" s="53"/>
      <c r="H21" s="53"/>
      <c r="I21" s="53"/>
      <c r="J21" s="53"/>
      <c r="K21" s="53"/>
      <c r="L21" s="53"/>
      <c r="M21" s="53"/>
      <c r="N21" s="53"/>
      <c r="O21" s="53"/>
      <c r="P21" s="50"/>
      <c r="Q21" s="56"/>
      <c r="R21" s="56"/>
      <c r="S21" s="56"/>
      <c r="T21" s="56"/>
      <c r="U21" s="56"/>
      <c r="V21" s="56"/>
      <c r="W21" s="56"/>
      <c r="X21" s="56"/>
      <c r="Y21" s="56"/>
      <c r="Z21" s="56"/>
      <c r="AA21" s="56"/>
      <c r="AB21" s="56"/>
    </row>
    <row r="22" spans="1:28" ht="12.75" customHeight="1" x14ac:dyDescent="0.25">
      <c r="A22" s="7"/>
      <c r="B22" s="9"/>
      <c r="C22" s="74"/>
      <c r="D22" s="73"/>
      <c r="E22" s="73"/>
      <c r="F22" s="73"/>
      <c r="G22" s="73"/>
      <c r="H22" s="73"/>
      <c r="I22" s="73"/>
      <c r="J22" s="73"/>
      <c r="K22" s="73"/>
      <c r="L22" s="73"/>
      <c r="M22" s="73"/>
      <c r="N22" s="73"/>
      <c r="O22" s="73"/>
      <c r="P22" s="74"/>
      <c r="Q22" s="73"/>
      <c r="R22" s="73"/>
      <c r="S22" s="73"/>
      <c r="T22" s="73"/>
      <c r="U22" s="73"/>
      <c r="V22" s="73"/>
      <c r="W22" s="73"/>
      <c r="X22" s="73"/>
      <c r="Y22" s="73"/>
      <c r="Z22" s="73"/>
      <c r="AA22" s="73"/>
      <c r="AB22" s="73"/>
    </row>
    <row r="23" spans="1:28" x14ac:dyDescent="0.25">
      <c r="A23" s="7"/>
      <c r="B23" s="1" t="s">
        <v>15</v>
      </c>
      <c r="C23" s="71"/>
      <c r="D23" s="72">
        <f t="shared" ref="D23:O23" si="1">D13+D22</f>
        <v>20.67</v>
      </c>
      <c r="E23" s="72">
        <f t="shared" si="1"/>
        <v>22.42</v>
      </c>
      <c r="F23" s="72">
        <f t="shared" si="1"/>
        <v>92.19</v>
      </c>
      <c r="G23" s="72">
        <f t="shared" si="1"/>
        <v>684.36</v>
      </c>
      <c r="H23" s="72">
        <f t="shared" si="1"/>
        <v>30.1</v>
      </c>
      <c r="I23" s="72">
        <f t="shared" si="1"/>
        <v>93.6</v>
      </c>
      <c r="J23" s="72">
        <f t="shared" si="1"/>
        <v>0.1</v>
      </c>
      <c r="K23" s="72">
        <f t="shared" si="1"/>
        <v>0.2</v>
      </c>
      <c r="L23" s="72">
        <f t="shared" si="1"/>
        <v>671.84999999999991</v>
      </c>
      <c r="M23" s="72">
        <f t="shared" si="1"/>
        <v>4.7699999999999996</v>
      </c>
      <c r="N23" s="72">
        <f t="shared" si="1"/>
        <v>144.4</v>
      </c>
      <c r="O23" s="72">
        <f t="shared" si="1"/>
        <v>510.20000000000005</v>
      </c>
      <c r="P23" s="71"/>
      <c r="Q23" s="72">
        <f t="shared" ref="Q23:AB23" si="2">Q13+Q22</f>
        <v>0</v>
      </c>
      <c r="R23" s="72">
        <f t="shared" si="2"/>
        <v>0</v>
      </c>
      <c r="S23" s="72">
        <f t="shared" si="2"/>
        <v>0</v>
      </c>
      <c r="T23" s="72">
        <f t="shared" si="2"/>
        <v>0</v>
      </c>
      <c r="U23" s="72">
        <f t="shared" si="2"/>
        <v>0</v>
      </c>
      <c r="V23" s="72">
        <f t="shared" si="2"/>
        <v>0</v>
      </c>
      <c r="W23" s="72">
        <f t="shared" si="2"/>
        <v>0</v>
      </c>
      <c r="X23" s="72">
        <f t="shared" si="2"/>
        <v>0</v>
      </c>
      <c r="Y23" s="72">
        <f t="shared" si="2"/>
        <v>0</v>
      </c>
      <c r="Z23" s="72">
        <f t="shared" si="2"/>
        <v>0</v>
      </c>
      <c r="AA23" s="72">
        <f t="shared" si="2"/>
        <v>0</v>
      </c>
      <c r="AB23" s="72">
        <f t="shared" si="2"/>
        <v>0</v>
      </c>
    </row>
    <row r="24" spans="1:28" x14ac:dyDescent="0.25"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</row>
    <row r="25" spans="1:28" x14ac:dyDescent="0.25">
      <c r="D25" s="10"/>
      <c r="E25" s="10"/>
      <c r="F25" s="10"/>
      <c r="G25" s="10"/>
      <c r="H25" s="10"/>
      <c r="I25" s="10"/>
      <c r="J25" s="10"/>
      <c r="K25" s="10"/>
      <c r="L25" s="10"/>
    </row>
    <row r="26" spans="1:28" x14ac:dyDescent="0.25">
      <c r="D26" s="4"/>
      <c r="E26" s="4"/>
      <c r="F26" s="4"/>
      <c r="G26" s="4"/>
      <c r="H26" s="4"/>
      <c r="I26" s="4"/>
      <c r="J26" s="4"/>
      <c r="K26" s="4"/>
      <c r="L26" s="4"/>
    </row>
    <row r="27" spans="1:28" x14ac:dyDescent="0.25">
      <c r="D27" s="4"/>
      <c r="E27" s="4"/>
      <c r="F27" s="4"/>
      <c r="G27" s="4"/>
      <c r="H27" s="4"/>
      <c r="I27" s="4"/>
      <c r="J27" s="4"/>
      <c r="K27" s="4"/>
      <c r="L27" s="4"/>
    </row>
  </sheetData>
  <mergeCells count="6">
    <mergeCell ref="Y5:AB5"/>
    <mergeCell ref="D5:G5"/>
    <mergeCell ref="H5:K5"/>
    <mergeCell ref="L5:O5"/>
    <mergeCell ref="Q5:T5"/>
    <mergeCell ref="U5:X5"/>
  </mergeCells>
  <pageMargins left="0.7" right="0.7" top="0.75" bottom="0.75" header="0.3" footer="0.3"/>
  <pageSetup paperSize="9"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Лист1</vt:lpstr>
      <vt:lpstr>Лист2</vt:lpstr>
      <vt:lpstr>Лист3</vt:lpstr>
      <vt:lpstr>Лист4</vt:lpstr>
      <vt:lpstr>Лист5</vt:lpstr>
      <vt:lpstr>Лист6</vt:lpstr>
      <vt:lpstr>Лист7</vt:lpstr>
      <vt:lpstr>Лист8</vt:lpstr>
      <vt:lpstr>Лист9</vt:lpstr>
      <vt:lpstr>Лист10</vt:lpstr>
      <vt:lpstr>Лист11</vt:lpstr>
      <vt:lpstr>Лист12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2024-07-09T08:23:35Z</dcterms:modified>
</cp:coreProperties>
</file>