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/>
</workbook>
</file>

<file path=xl/calcChain.xml><?xml version="1.0" encoding="utf-8"?>
<calcChain xmlns="http://schemas.openxmlformats.org/spreadsheetml/2006/main">
  <c r="F13" i="4" l="1"/>
  <c r="G14" i="7" l="1"/>
  <c r="F14" i="7"/>
  <c r="E14" i="7"/>
  <c r="D14" i="7"/>
  <c r="E13" i="1" l="1"/>
  <c r="D13" i="1"/>
  <c r="E13" i="4" l="1"/>
  <c r="G13" i="4"/>
  <c r="H13" i="4"/>
  <c r="I13" i="4"/>
  <c r="J13" i="4"/>
  <c r="K13" i="4"/>
  <c r="L13" i="4"/>
  <c r="M13" i="4"/>
  <c r="N13" i="4"/>
  <c r="O13" i="4"/>
  <c r="D13" i="4"/>
  <c r="E14" i="8"/>
  <c r="F14" i="8"/>
  <c r="G14" i="8"/>
  <c r="H14" i="8"/>
  <c r="I14" i="8"/>
  <c r="J14" i="8"/>
  <c r="K14" i="8"/>
  <c r="L14" i="8"/>
  <c r="M14" i="8"/>
  <c r="N14" i="8"/>
  <c r="O14" i="8"/>
  <c r="D14" i="8"/>
  <c r="H14" i="7"/>
  <c r="I14" i="7"/>
  <c r="J14" i="7"/>
  <c r="K14" i="7"/>
  <c r="L14" i="7"/>
  <c r="M14" i="7"/>
  <c r="N14" i="7"/>
  <c r="F13" i="1"/>
  <c r="G13" i="1"/>
  <c r="H13" i="1"/>
  <c r="I13" i="1"/>
  <c r="J13" i="1"/>
  <c r="K13" i="1"/>
  <c r="L13" i="1"/>
  <c r="M13" i="1"/>
  <c r="N13" i="1"/>
  <c r="O13" i="1"/>
  <c r="J12" i="5" l="1"/>
  <c r="K12" i="5"/>
  <c r="N12" i="5"/>
  <c r="O12" i="5"/>
  <c r="E22" i="4"/>
  <c r="C7" i="11" s="1"/>
  <c r="F22" i="4"/>
  <c r="G22" i="4"/>
  <c r="H22" i="4"/>
  <c r="I22" i="4"/>
  <c r="H7" i="11" s="1"/>
  <c r="J22" i="4"/>
  <c r="G7" i="11" s="1"/>
  <c r="K22" i="4"/>
  <c r="I7" i="11" s="1"/>
  <c r="L22" i="4"/>
  <c r="J7" i="11" s="1"/>
  <c r="M22" i="4"/>
  <c r="N22" i="4"/>
  <c r="L7" i="11" s="1"/>
  <c r="O22" i="4"/>
  <c r="M7" i="11" s="1"/>
  <c r="D22" i="4"/>
  <c r="B7" i="11" s="1"/>
  <c r="E12" i="3"/>
  <c r="F12" i="3"/>
  <c r="G12" i="3"/>
  <c r="H12" i="3"/>
  <c r="I12" i="3"/>
  <c r="J12" i="3"/>
  <c r="K12" i="3"/>
  <c r="L12" i="3"/>
  <c r="M12" i="3"/>
  <c r="N12" i="3"/>
  <c r="O12" i="3"/>
  <c r="D12" i="3"/>
  <c r="E12" i="2"/>
  <c r="F12" i="2"/>
  <c r="G12" i="2"/>
  <c r="G22" i="2" s="1"/>
  <c r="H12" i="2"/>
  <c r="I12" i="2"/>
  <c r="J12" i="2"/>
  <c r="K12" i="2"/>
  <c r="L12" i="2"/>
  <c r="M12" i="2"/>
  <c r="N12" i="2"/>
  <c r="O12" i="2"/>
  <c r="D12" i="2"/>
  <c r="D22" i="2" s="1"/>
  <c r="B5" i="11" s="1"/>
  <c r="K22" i="2" l="1"/>
  <c r="I5" i="11" s="1"/>
  <c r="O22" i="2"/>
  <c r="M5" i="11" s="1"/>
  <c r="F22" i="2"/>
  <c r="L22" i="2"/>
  <c r="J5" i="11" s="1"/>
  <c r="H22" i="2"/>
  <c r="J22" i="2"/>
  <c r="G5" i="11" s="1"/>
  <c r="M22" i="2"/>
  <c r="K5" i="11" s="1"/>
  <c r="N22" i="2"/>
  <c r="L5" i="11" s="1"/>
  <c r="I22" i="2"/>
  <c r="H5" i="11" s="1"/>
  <c r="O21" i="3"/>
  <c r="M6" i="11" s="1"/>
  <c r="K21" i="3"/>
  <c r="I6" i="11" s="1"/>
  <c r="N21" i="3"/>
  <c r="L6" i="11" s="1"/>
  <c r="E22" i="2"/>
  <c r="C5" i="11" s="1"/>
  <c r="O22" i="5"/>
  <c r="M8" i="11" s="1"/>
  <c r="N22" i="5"/>
  <c r="L8" i="11" s="1"/>
  <c r="K22" i="5"/>
  <c r="I8" i="11" s="1"/>
  <c r="AB23" i="6" l="1"/>
  <c r="AA23" i="6"/>
  <c r="Z23" i="6"/>
  <c r="Y23" i="6"/>
  <c r="X23" i="6"/>
  <c r="W23" i="6"/>
  <c r="V23" i="6"/>
  <c r="U23" i="6"/>
  <c r="T23" i="6"/>
  <c r="S23" i="6"/>
  <c r="R23" i="6"/>
  <c r="Q23" i="6"/>
  <c r="O13" i="10"/>
  <c r="O23" i="10" s="1"/>
  <c r="M13" i="11" s="1"/>
  <c r="N13" i="10"/>
  <c r="N23" i="10" s="1"/>
  <c r="L13" i="11" s="1"/>
  <c r="M13" i="10"/>
  <c r="M23" i="10" s="1"/>
  <c r="K13" i="11" s="1"/>
  <c r="L13" i="10"/>
  <c r="L23" i="10" s="1"/>
  <c r="J13" i="11" s="1"/>
  <c r="K13" i="10"/>
  <c r="K23" i="10" s="1"/>
  <c r="I13" i="11" s="1"/>
  <c r="J13" i="10"/>
  <c r="J23" i="10" s="1"/>
  <c r="G13" i="11" s="1"/>
  <c r="I13" i="10"/>
  <c r="I23" i="10" s="1"/>
  <c r="H13" i="11" s="1"/>
  <c r="H13" i="10"/>
  <c r="H23" i="10" s="1"/>
  <c r="G13" i="10"/>
  <c r="G23" i="10" s="1"/>
  <c r="F13" i="10"/>
  <c r="F23" i="10" s="1"/>
  <c r="E13" i="10"/>
  <c r="E23" i="10" s="1"/>
  <c r="C13" i="11" s="1"/>
  <c r="D13" i="10"/>
  <c r="D23" i="10" s="1"/>
  <c r="B13" i="11" s="1"/>
  <c r="AB23" i="10"/>
  <c r="Z13" i="11" s="1"/>
  <c r="AA23" i="10"/>
  <c r="Y13" i="11" s="1"/>
  <c r="Z23" i="10"/>
  <c r="X13" i="11" s="1"/>
  <c r="Y23" i="10"/>
  <c r="W13" i="11" s="1"/>
  <c r="X23" i="10"/>
  <c r="V13" i="11" s="1"/>
  <c r="W23" i="10"/>
  <c r="T13" i="11" s="1"/>
  <c r="V23" i="10"/>
  <c r="U13" i="11" s="1"/>
  <c r="U23" i="10"/>
  <c r="T23" i="10"/>
  <c r="R13" i="11" s="1"/>
  <c r="S23" i="10"/>
  <c r="Q13" i="11" s="1"/>
  <c r="R23" i="10"/>
  <c r="P13" i="11" s="1"/>
  <c r="Q23" i="10"/>
  <c r="O13" i="11" s="1"/>
  <c r="O14" i="9"/>
  <c r="O24" i="9" s="1"/>
  <c r="M12" i="11" s="1"/>
  <c r="N14" i="9"/>
  <c r="N24" i="9" s="1"/>
  <c r="L12" i="11" s="1"/>
  <c r="M14" i="9"/>
  <c r="M24" i="9" s="1"/>
  <c r="K12" i="11" s="1"/>
  <c r="L14" i="9"/>
  <c r="L24" i="9" s="1"/>
  <c r="J12" i="11" s="1"/>
  <c r="K14" i="9"/>
  <c r="K24" i="9" s="1"/>
  <c r="I12" i="11" s="1"/>
  <c r="J14" i="9"/>
  <c r="J24" i="9" s="1"/>
  <c r="G12" i="11" s="1"/>
  <c r="I14" i="9"/>
  <c r="I24" i="9" s="1"/>
  <c r="H12" i="11" s="1"/>
  <c r="H14" i="9"/>
  <c r="H24" i="9" s="1"/>
  <c r="G14" i="9"/>
  <c r="G24" i="9" s="1"/>
  <c r="F14" i="9"/>
  <c r="F24" i="9" s="1"/>
  <c r="E14" i="9"/>
  <c r="E24" i="9" s="1"/>
  <c r="C12" i="11" s="1"/>
  <c r="D14" i="9"/>
  <c r="D24" i="9" s="1"/>
  <c r="B12" i="11" s="1"/>
  <c r="AB24" i="9"/>
  <c r="Z12" i="11" s="1"/>
  <c r="AA24" i="9"/>
  <c r="Y12" i="11" s="1"/>
  <c r="Z24" i="9"/>
  <c r="X12" i="11" s="1"/>
  <c r="Y24" i="9"/>
  <c r="W12" i="11" s="1"/>
  <c r="X24" i="9"/>
  <c r="V12" i="11" s="1"/>
  <c r="W24" i="9"/>
  <c r="T12" i="11" s="1"/>
  <c r="V24" i="9"/>
  <c r="U12" i="11" s="1"/>
  <c r="U24" i="9"/>
  <c r="T24" i="9"/>
  <c r="R12" i="11" s="1"/>
  <c r="S24" i="9"/>
  <c r="Q12" i="11" s="1"/>
  <c r="R24" i="9"/>
  <c r="P12" i="11" s="1"/>
  <c r="Q24" i="9"/>
  <c r="O12" i="11" s="1"/>
  <c r="D24" i="8"/>
  <c r="B11" i="11" s="1"/>
  <c r="AB24" i="8"/>
  <c r="Z11" i="11" s="1"/>
  <c r="AA24" i="8"/>
  <c r="Y11" i="11" s="1"/>
  <c r="O14" i="7"/>
  <c r="O24" i="7" s="1"/>
  <c r="M10" i="11" s="1"/>
  <c r="N24" i="7"/>
  <c r="L10" i="11" s="1"/>
  <c r="M24" i="7"/>
  <c r="K10" i="11" s="1"/>
  <c r="L24" i="7"/>
  <c r="J10" i="11" s="1"/>
  <c r="K24" i="7"/>
  <c r="I10" i="11" s="1"/>
  <c r="J24" i="7"/>
  <c r="G10" i="11" s="1"/>
  <c r="I24" i="7"/>
  <c r="H10" i="11" s="1"/>
  <c r="H24" i="7"/>
  <c r="G24" i="7"/>
  <c r="F24" i="7"/>
  <c r="E24" i="7"/>
  <c r="C10" i="11" s="1"/>
  <c r="D24" i="7"/>
  <c r="B10" i="11" s="1"/>
  <c r="AB24" i="7"/>
  <c r="Z10" i="11" s="1"/>
  <c r="AA24" i="7"/>
  <c r="Y10" i="11" s="1"/>
  <c r="Y24" i="7"/>
  <c r="W10" i="11" s="1"/>
  <c r="X24" i="7"/>
  <c r="V10" i="11" s="1"/>
  <c r="W24" i="7"/>
  <c r="T10" i="11" s="1"/>
  <c r="U24" i="7"/>
  <c r="T24" i="7"/>
  <c r="R10" i="11" s="1"/>
  <c r="S24" i="7"/>
  <c r="Q10" i="11" s="1"/>
  <c r="Q24" i="7"/>
  <c r="O10" i="11" s="1"/>
  <c r="O14" i="6"/>
  <c r="N14" i="6"/>
  <c r="M14" i="6"/>
  <c r="L14" i="6"/>
  <c r="K14" i="6"/>
  <c r="J14" i="6"/>
  <c r="I14" i="6"/>
  <c r="I24" i="6" s="1"/>
  <c r="H9" i="11" s="1"/>
  <c r="H14" i="6"/>
  <c r="G14" i="6"/>
  <c r="F14" i="6"/>
  <c r="E14" i="6"/>
  <c r="D14" i="6"/>
  <c r="E24" i="6" l="1"/>
  <c r="R24" i="6"/>
  <c r="P9" i="11" s="1"/>
  <c r="Q24" i="6"/>
  <c r="O9" i="11" s="1"/>
  <c r="D24" i="6"/>
  <c r="B9" i="11" s="1"/>
  <c r="AB24" i="6"/>
  <c r="Z9" i="11" s="1"/>
  <c r="V24" i="7"/>
  <c r="U10" i="11" s="1"/>
  <c r="Z24" i="7"/>
  <c r="X10" i="11" s="1"/>
  <c r="R24" i="7"/>
  <c r="P10" i="11" s="1"/>
  <c r="Z24" i="6"/>
  <c r="X9" i="11" s="1"/>
  <c r="M24" i="6"/>
  <c r="K9" i="11" s="1"/>
  <c r="Y24" i="6"/>
  <c r="W9" i="11" s="1"/>
  <c r="X24" i="6"/>
  <c r="V9" i="11" s="1"/>
  <c r="V24" i="6"/>
  <c r="U9" i="11" s="1"/>
  <c r="U24" i="6"/>
  <c r="H24" i="6"/>
  <c r="G24" i="6"/>
  <c r="T24" i="6"/>
  <c r="R9" i="11" s="1"/>
  <c r="S24" i="6"/>
  <c r="Q9" i="11" s="1"/>
  <c r="W24" i="6"/>
  <c r="T9" i="11" s="1"/>
  <c r="AA24" i="6"/>
  <c r="Y9" i="11" s="1"/>
  <c r="F24" i="6"/>
  <c r="K24" i="6"/>
  <c r="I9" i="11" s="1"/>
  <c r="O24" i="6"/>
  <c r="M9" i="11" s="1"/>
  <c r="R24" i="8"/>
  <c r="P11" i="11" s="1"/>
  <c r="T24" i="8"/>
  <c r="R11" i="11" s="1"/>
  <c r="X24" i="8"/>
  <c r="V11" i="11" s="1"/>
  <c r="Z24" i="8"/>
  <c r="X11" i="11" s="1"/>
  <c r="O24" i="8"/>
  <c r="M11" i="11" s="1"/>
  <c r="Q24" i="8"/>
  <c r="O11" i="11" s="1"/>
  <c r="S24" i="8"/>
  <c r="Q11" i="11" s="1"/>
  <c r="U24" i="8"/>
  <c r="W24" i="8"/>
  <c r="T11" i="11" s="1"/>
  <c r="Y24" i="8"/>
  <c r="W11" i="11" s="1"/>
  <c r="N24" i="8"/>
  <c r="L11" i="11" s="1"/>
  <c r="J24" i="6"/>
  <c r="G9" i="11" s="1"/>
  <c r="L24" i="6"/>
  <c r="J9" i="11" s="1"/>
  <c r="N24" i="6"/>
  <c r="L9" i="11" s="1"/>
  <c r="M24" i="8"/>
  <c r="K11" i="11" s="1"/>
  <c r="L24" i="8"/>
  <c r="J11" i="11" s="1"/>
  <c r="K24" i="8"/>
  <c r="I11" i="11" s="1"/>
  <c r="J24" i="8"/>
  <c r="G11" i="11" s="1"/>
  <c r="V24" i="8"/>
  <c r="U11" i="11" s="1"/>
  <c r="I24" i="8"/>
  <c r="H11" i="11" s="1"/>
  <c r="H24" i="8"/>
  <c r="G24" i="8"/>
  <c r="F24" i="8"/>
  <c r="E24" i="8"/>
  <c r="C11" i="11" s="1"/>
  <c r="U22" i="5" l="1"/>
  <c r="V22" i="5"/>
  <c r="U8" i="11" s="1"/>
  <c r="X22" i="5"/>
  <c r="V8" i="11" s="1"/>
  <c r="Z22" i="5"/>
  <c r="AA22" i="5"/>
  <c r="Y8" i="11" s="1"/>
  <c r="AB22" i="5"/>
  <c r="Z8" i="11" s="1"/>
  <c r="T21" i="3"/>
  <c r="Z21" i="3"/>
  <c r="R22" i="2"/>
  <c r="S22" i="2"/>
  <c r="T22" i="2"/>
  <c r="U22" i="2"/>
  <c r="V22" i="2"/>
  <c r="U5" i="11" s="1"/>
  <c r="W22" i="2"/>
  <c r="T5" i="11" s="1"/>
  <c r="X22" i="2"/>
  <c r="V5" i="11" s="1"/>
  <c r="Y22" i="2"/>
  <c r="W5" i="11" s="1"/>
  <c r="Z22" i="2"/>
  <c r="AA22" i="2"/>
  <c r="Y5" i="11" s="1"/>
  <c r="AB22" i="2"/>
  <c r="Z5" i="11" s="1"/>
  <c r="Q22" i="2"/>
  <c r="S22" i="5" l="1"/>
  <c r="Q8" i="11" s="1"/>
  <c r="T22" i="5"/>
  <c r="Q21" i="3"/>
  <c r="AA21" i="3"/>
  <c r="Y6" i="11" s="1"/>
  <c r="Y21" i="3"/>
  <c r="W6" i="11" s="1"/>
  <c r="W21" i="3"/>
  <c r="T6" i="11" s="1"/>
  <c r="U21" i="3"/>
  <c r="S21" i="3"/>
  <c r="Q6" i="11" s="1"/>
  <c r="Q22" i="4"/>
  <c r="AA22" i="4"/>
  <c r="Y7" i="11" s="1"/>
  <c r="Y22" i="4"/>
  <c r="W7" i="11" s="1"/>
  <c r="W22" i="4"/>
  <c r="T7" i="11" s="1"/>
  <c r="U22" i="4"/>
  <c r="S22" i="4"/>
  <c r="Q7" i="11" s="1"/>
  <c r="AB21" i="3"/>
  <c r="Z6" i="11" s="1"/>
  <c r="X21" i="3"/>
  <c r="V6" i="11" s="1"/>
  <c r="V21" i="3"/>
  <c r="U6" i="11" s="1"/>
  <c r="R21" i="3"/>
  <c r="AB22" i="4"/>
  <c r="Z7" i="11" s="1"/>
  <c r="Z22" i="4"/>
  <c r="X22" i="4"/>
  <c r="V7" i="11" s="1"/>
  <c r="V22" i="4"/>
  <c r="U7" i="11" s="1"/>
  <c r="T22" i="4"/>
  <c r="R22" i="4"/>
  <c r="R22" i="5"/>
  <c r="Q22" i="5"/>
  <c r="J22" i="1"/>
  <c r="G4" i="11" s="1"/>
  <c r="N22" i="1"/>
  <c r="L4" i="11" s="1"/>
  <c r="L14" i="11" s="1"/>
  <c r="O22" i="1"/>
  <c r="M4" i="11" s="1"/>
  <c r="M14" i="11" s="1"/>
  <c r="P22" i="1"/>
  <c r="X22" i="1"/>
  <c r="V4" i="11" s="1"/>
  <c r="AA22" i="1"/>
  <c r="Y4" i="11" s="1"/>
  <c r="AB22" i="1"/>
  <c r="Z4" i="11" s="1"/>
  <c r="V14" i="11" l="1"/>
  <c r="Y14" i="11"/>
  <c r="Z14" i="11"/>
  <c r="M12" i="5"/>
  <c r="M22" i="5" s="1"/>
  <c r="K8" i="11" s="1"/>
  <c r="L12" i="5"/>
  <c r="I12" i="5"/>
  <c r="I22" i="5" s="1"/>
  <c r="H8" i="11" s="1"/>
  <c r="H12" i="5"/>
  <c r="H22" i="5" s="1"/>
  <c r="G12" i="5"/>
  <c r="G22" i="5" s="1"/>
  <c r="F12" i="5"/>
  <c r="F22" i="5" s="1"/>
  <c r="E12" i="5"/>
  <c r="E22" i="5" s="1"/>
  <c r="C8" i="11" s="1"/>
  <c r="D12" i="5"/>
  <c r="D22" i="5" s="1"/>
  <c r="B8" i="11" s="1"/>
  <c r="W22" i="5" l="1"/>
  <c r="T8" i="11" s="1"/>
  <c r="Y22" i="5"/>
  <c r="W8" i="11" s="1"/>
  <c r="G21" i="3" l="1"/>
  <c r="I21" i="3"/>
  <c r="L21" i="3"/>
  <c r="E21" i="3"/>
  <c r="D21" i="3"/>
  <c r="F21" i="3"/>
  <c r="H21" i="3"/>
  <c r="J21" i="3"/>
  <c r="M21" i="3"/>
  <c r="W22" i="1"/>
  <c r="T4" i="11" s="1"/>
  <c r="Z22" i="1" l="1"/>
  <c r="X4" i="11" s="1"/>
  <c r="K6" i="11"/>
  <c r="G6" i="11"/>
  <c r="B6" i="11"/>
  <c r="C6" i="11"/>
  <c r="J6" i="11"/>
  <c r="H6" i="11"/>
  <c r="L22" i="5" l="1"/>
  <c r="J8" i="11" s="1"/>
  <c r="J22" i="5"/>
  <c r="G8" i="11" s="1"/>
  <c r="Y22" i="1"/>
  <c r="W4" i="11" s="1"/>
  <c r="V22" i="1"/>
  <c r="U4" i="11" s="1"/>
  <c r="U22" i="1"/>
  <c r="T22" i="1"/>
  <c r="S22" i="1"/>
  <c r="R22" i="1"/>
  <c r="Q22" i="1"/>
  <c r="E22" i="1"/>
  <c r="C4" i="11" s="1"/>
  <c r="D22" i="1"/>
  <c r="B4" i="11" s="1"/>
  <c r="H22" i="1"/>
  <c r="I22" i="1"/>
  <c r="H4" i="11" s="1"/>
  <c r="G22" i="1"/>
  <c r="F22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O14" i="11" l="1"/>
  <c r="P14" i="11"/>
  <c r="T14" i="11"/>
  <c r="S14" i="11"/>
  <c r="Q14" i="11"/>
  <c r="K22" i="1"/>
  <c r="I4" i="11" s="1"/>
  <c r="I14" i="11" s="1"/>
  <c r="L22" i="1"/>
  <c r="J4" i="11" s="1"/>
  <c r="M22" i="1"/>
  <c r="K4" i="11" s="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<sst xmlns="http://schemas.openxmlformats.org/spreadsheetml/2006/main" count="366" uniqueCount="69">
  <si>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</si>
  <si>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</si>
  <si>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</si>
  <si>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</si>
  <si>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</si>
  <si>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</si>
  <si>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</si>
  <si>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</si>
  <si>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</si>
  <si>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</si>
  <si>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</si>
  <si>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</si>
  <si>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</si>
  <si>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</si>
  <si>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</si>
  <si>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</si>
  <si>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масло сливочное</t>
  </si>
  <si>
    <t xml:space="preserve">хлеб пшеничный </t>
  </si>
  <si>
    <t>200/5</t>
  </si>
  <si>
    <t>чай с сахаром с лимоном</t>
  </si>
  <si>
    <t>чай с молоком</t>
  </si>
  <si>
    <t>какао с молоком</t>
  </si>
  <si>
    <t>напиток кофейный с молоком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</si>
  <si>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</si>
  <si>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</si>
  <si>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каша молочная гречневая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</si>
  <si>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</si>
  <si>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</si>
  <si>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</si>
  <si>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</si>
  <si>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</si>
  <si>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</si>
  <si>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</si>
  <si>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</si>
  <si>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</si>
  <si>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200/7</t>
  </si>
  <si>
    <t>7-11лет</t>
  </si>
  <si>
    <t xml:space="preserve">апельсины </t>
  </si>
  <si>
    <t>макаронные изделия отварные</t>
  </si>
  <si>
    <t>каша молочная пшенная на молоке</t>
  </si>
  <si>
    <t xml:space="preserve">яблоко </t>
  </si>
  <si>
    <t>биточки из говядины паровые с маслом</t>
  </si>
  <si>
    <t xml:space="preserve">каша манная молочная вязкая </t>
  </si>
  <si>
    <t>каша молочная рисовая с маслом</t>
  </si>
  <si>
    <t>№ рецептуры</t>
  </si>
  <si>
    <t xml:space="preserve">№ рецептуры </t>
  </si>
  <si>
    <t>каша молочная из "Геркулеса" с маслом</t>
  </si>
  <si>
    <t>День: первый</t>
  </si>
  <si>
    <t>Неделя: первая</t>
  </si>
  <si>
    <t>День: второй</t>
  </si>
  <si>
    <t>День: третий</t>
  </si>
  <si>
    <t xml:space="preserve">День: четвертый </t>
  </si>
  <si>
    <t>День: шестой</t>
  </si>
  <si>
    <t xml:space="preserve">Неделя: вторая </t>
  </si>
  <si>
    <t>День: седьмой</t>
  </si>
  <si>
    <t>День: восьмой</t>
  </si>
  <si>
    <t>День: девятый</t>
  </si>
  <si>
    <t xml:space="preserve">День: десятый </t>
  </si>
  <si>
    <t>печенье</t>
  </si>
  <si>
    <t xml:space="preserve">суп малочный с макаронами </t>
  </si>
  <si>
    <t>каша молочная пшеничная с маслом</t>
  </si>
  <si>
    <t>каша "Дружба"</t>
  </si>
  <si>
    <t xml:space="preserve">День: пятый </t>
  </si>
  <si>
    <t>Сезон: зима</t>
  </si>
  <si>
    <t>сыр твердых сортов</t>
  </si>
  <si>
    <t>100/5</t>
  </si>
  <si>
    <t>вафли</t>
  </si>
  <si>
    <t>Примерное меню для органицации горячего питания обучающихся с 1-4  класс</t>
  </si>
  <si>
    <t>Примерное меню для органицации горячего питания обучающихся с 1-4 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</si>
</sst>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9" fillId="0" borderId="0" xfId="0" applyFont="1" applyBorder="1"/>
    <xf numFmtId="0" fontId="3" fillId="0" borderId="0" xfId="0" applyNumberFormat="1" applyFont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0" xfId="0" applyFont="1"/>
    <xf numFmtId="0" fontId="3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4"/>
  <sheetViews>
    <sheetView tabSelected="1" zoomScaleNormal="100" workbookViewId="0">
      <selection activeCell="S9" sqref="S9"/>
    </sheetView>
  </sheetViews>
  <sheetFormatPr defaultRowHeight="15" x14ac:dyDescent="0.25"/>
  <cols>
    <col min="1" max="1" width="10.425781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47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24"/>
      <c r="B3" s="23" t="s">
        <v>48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ht="12" customHeight="1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5" customHeight="1" x14ac:dyDescent="0.25">
      <c r="A5" s="6"/>
      <c r="B5" s="1" t="s">
        <v>0</v>
      </c>
      <c r="C5" s="1" t="s">
        <v>26</v>
      </c>
      <c r="D5" s="80" t="s">
        <v>12</v>
      </c>
      <c r="E5" s="80"/>
      <c r="F5" s="80"/>
      <c r="G5" s="80"/>
      <c r="H5" s="80" t="s">
        <v>1</v>
      </c>
      <c r="I5" s="80"/>
      <c r="J5" s="80"/>
      <c r="K5" s="80"/>
      <c r="L5" s="77" t="s">
        <v>13</v>
      </c>
      <c r="M5" s="78"/>
      <c r="N5" s="78"/>
      <c r="O5" s="79"/>
      <c r="P5" s="1"/>
      <c r="Q5" s="80"/>
      <c r="R5" s="80"/>
      <c r="S5" s="80"/>
      <c r="T5" s="80"/>
      <c r="U5" s="77"/>
      <c r="V5" s="78"/>
      <c r="W5" s="78"/>
      <c r="X5" s="79"/>
      <c r="Y5" s="77"/>
      <c r="Z5" s="78"/>
      <c r="AA5" s="78"/>
      <c r="AB5" s="79"/>
    </row>
    <row r="6" spans="1:28" x14ac:dyDescent="0.25">
      <c r="A6" s="6" t="s">
        <v>44</v>
      </c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24.75" customHeight="1" x14ac:dyDescent="0.25">
      <c r="A7" s="6">
        <v>112</v>
      </c>
      <c r="B7" s="43" t="s">
        <v>39</v>
      </c>
      <c r="C7" s="44" t="s">
        <v>18</v>
      </c>
      <c r="D7" s="56">
        <v>7.44</v>
      </c>
      <c r="E7" s="56">
        <v>6.2</v>
      </c>
      <c r="F7" s="56">
        <v>36.5</v>
      </c>
      <c r="G7" s="56">
        <v>243</v>
      </c>
      <c r="H7" s="56">
        <v>1.34</v>
      </c>
      <c r="I7" s="56">
        <v>32.4</v>
      </c>
      <c r="J7" s="56">
        <v>0.14399999999999999</v>
      </c>
      <c r="K7" s="56">
        <v>0.1</v>
      </c>
      <c r="L7" s="56">
        <v>136.19999999999999</v>
      </c>
      <c r="M7" s="56">
        <v>0.5</v>
      </c>
      <c r="N7" s="56">
        <v>47.8</v>
      </c>
      <c r="O7" s="56">
        <v>187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x14ac:dyDescent="0.25">
      <c r="A8" s="41">
        <v>295</v>
      </c>
      <c r="B8" s="43" t="s">
        <v>20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x14ac:dyDescent="0.25">
      <c r="A9" s="6">
        <v>114</v>
      </c>
      <c r="B9" s="43" t="s">
        <v>17</v>
      </c>
      <c r="C9" s="12">
        <v>40</v>
      </c>
      <c r="D9" s="11">
        <v>3.2</v>
      </c>
      <c r="E9" s="11">
        <v>0.4</v>
      </c>
      <c r="F9" s="47">
        <v>19</v>
      </c>
      <c r="G9" s="11">
        <v>94</v>
      </c>
      <c r="H9" s="11">
        <v>0</v>
      </c>
      <c r="I9" s="11">
        <v>0</v>
      </c>
      <c r="J9" s="47">
        <v>0</v>
      </c>
      <c r="K9" s="11">
        <v>0</v>
      </c>
      <c r="L9" s="11">
        <v>8.6999999999999993</v>
      </c>
      <c r="M9" s="11">
        <v>0.4</v>
      </c>
      <c r="N9" s="47">
        <v>13.2</v>
      </c>
      <c r="O9" s="47">
        <v>30.6</v>
      </c>
      <c r="P9" s="4"/>
      <c r="Q9" s="13"/>
      <c r="R9" s="13"/>
      <c r="S9" s="13"/>
      <c r="T9" s="13"/>
      <c r="U9" s="13"/>
      <c r="V9" s="13"/>
      <c r="W9" s="13"/>
      <c r="X9" s="49"/>
      <c r="Y9" s="13"/>
      <c r="Z9" s="13"/>
      <c r="AA9" s="49"/>
      <c r="AB9" s="49"/>
    </row>
    <row r="10" spans="1:28" x14ac:dyDescent="0.25">
      <c r="A10" s="6">
        <v>366</v>
      </c>
      <c r="B10" s="43" t="s">
        <v>64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x14ac:dyDescent="0.25">
      <c r="A11" s="45">
        <v>365</v>
      </c>
      <c r="B11" s="43" t="s">
        <v>16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x14ac:dyDescent="0.25">
      <c r="A12" s="6">
        <v>118</v>
      </c>
      <c r="B12" s="43" t="s">
        <v>37</v>
      </c>
      <c r="C12" s="44">
        <v>200</v>
      </c>
      <c r="D12" s="47">
        <v>0.56999999999999995</v>
      </c>
      <c r="E12" s="47">
        <v>0.56999999999999995</v>
      </c>
      <c r="F12" s="47">
        <v>14.13</v>
      </c>
      <c r="G12" s="47">
        <v>69.209999999999994</v>
      </c>
      <c r="H12" s="47">
        <v>16.670000000000002</v>
      </c>
      <c r="I12" s="47">
        <v>0</v>
      </c>
      <c r="J12" s="47">
        <v>0</v>
      </c>
      <c r="K12" s="47">
        <v>0</v>
      </c>
      <c r="L12" s="47">
        <v>78.95</v>
      </c>
      <c r="M12" s="47">
        <v>1.55</v>
      </c>
      <c r="N12" s="47">
        <v>12.71</v>
      </c>
      <c r="O12" s="47">
        <v>15.54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x14ac:dyDescent="0.25">
      <c r="A13" s="6"/>
      <c r="B13" s="8" t="s">
        <v>14</v>
      </c>
      <c r="C13" s="4"/>
      <c r="D13" s="16">
        <f>D7+D8+D9+D10+D11+D12</f>
        <v>16.760000000000002</v>
      </c>
      <c r="E13" s="16">
        <f>E7+E8+E9+E10+E11+E12</f>
        <v>19.87</v>
      </c>
      <c r="F13" s="16">
        <f t="shared" ref="F13:O13" si="0">F7+F8+F9+F10+F11+F12</f>
        <v>86.71</v>
      </c>
      <c r="G13" s="16">
        <f t="shared" si="0"/>
        <v>621.93000000000006</v>
      </c>
      <c r="H13" s="16">
        <f t="shared" si="0"/>
        <v>19.410000000000004</v>
      </c>
      <c r="I13" s="16">
        <f t="shared" si="0"/>
        <v>89.6</v>
      </c>
      <c r="J13" s="16">
        <f t="shared" si="0"/>
        <v>0.24399999999999999</v>
      </c>
      <c r="K13" s="16">
        <f t="shared" si="0"/>
        <v>0.4</v>
      </c>
      <c r="L13" s="16">
        <f t="shared" si="0"/>
        <v>431.44999999999993</v>
      </c>
      <c r="M13" s="16">
        <f t="shared" si="0"/>
        <v>2.4700000000000002</v>
      </c>
      <c r="N13" s="16">
        <f t="shared" si="0"/>
        <v>89.210000000000008</v>
      </c>
      <c r="O13" s="16">
        <f t="shared" si="0"/>
        <v>359.24000000000007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2.75" customHeight="1" x14ac:dyDescent="0.25">
      <c r="A14" s="6"/>
      <c r="B14" s="5"/>
      <c r="C14" s="7"/>
      <c r="D14" s="6"/>
      <c r="E14" s="6"/>
      <c r="F14" s="6"/>
      <c r="G14" s="6"/>
      <c r="H14" s="6"/>
      <c r="I14" s="6"/>
      <c r="J14" s="45"/>
      <c r="K14" s="6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</row>
    <row r="15" spans="1:28" ht="22.5" customHeight="1" x14ac:dyDescent="0.25">
      <c r="A15" s="52"/>
      <c r="B15" s="54"/>
      <c r="C15" s="4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44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</row>
    <row r="16" spans="1:28" ht="23.25" customHeight="1" x14ac:dyDescent="0.25">
      <c r="A16" s="35"/>
      <c r="B16" s="36"/>
      <c r="C16" s="3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37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21" customHeight="1" x14ac:dyDescent="0.25">
      <c r="A17" s="52"/>
      <c r="B17" s="55"/>
      <c r="C17" s="62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62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x14ac:dyDescent="0.25">
      <c r="A18" s="56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x14ac:dyDescent="0.25">
      <c r="A19" s="45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x14ac:dyDescent="0.25">
      <c r="A20" s="6"/>
      <c r="B20" s="45"/>
      <c r="C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46"/>
      <c r="Q20" s="47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x14ac:dyDescent="0.25">
      <c r="A21" s="6"/>
      <c r="B21" s="8"/>
      <c r="C21" s="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x14ac:dyDescent="0.25">
      <c r="A22" s="6"/>
      <c r="B22" s="1" t="s">
        <v>15</v>
      </c>
      <c r="C22" s="7"/>
      <c r="D22" s="33">
        <f t="shared" ref="D22:AB22" si="1">D13+D21</f>
        <v>16.760000000000002</v>
      </c>
      <c r="E22" s="33">
        <f t="shared" si="1"/>
        <v>19.87</v>
      </c>
      <c r="F22" s="33">
        <f t="shared" si="1"/>
        <v>86.71</v>
      </c>
      <c r="G22" s="33">
        <f t="shared" si="1"/>
        <v>621.93000000000006</v>
      </c>
      <c r="H22" s="33">
        <f t="shared" si="1"/>
        <v>19.410000000000004</v>
      </c>
      <c r="I22" s="33">
        <f t="shared" si="1"/>
        <v>89.6</v>
      </c>
      <c r="J22" s="33">
        <f t="shared" si="1"/>
        <v>0.24399999999999999</v>
      </c>
      <c r="K22" s="33">
        <f t="shared" si="1"/>
        <v>0.4</v>
      </c>
      <c r="L22" s="33">
        <f t="shared" si="1"/>
        <v>431.44999999999993</v>
      </c>
      <c r="M22" s="33">
        <f t="shared" si="1"/>
        <v>2.4700000000000002</v>
      </c>
      <c r="N22" s="33">
        <f t="shared" si="1"/>
        <v>89.210000000000008</v>
      </c>
      <c r="O22" s="33">
        <f t="shared" si="1"/>
        <v>359.24000000000007</v>
      </c>
      <c r="P22" s="33">
        <f t="shared" si="1"/>
        <v>0</v>
      </c>
      <c r="Q22" s="33">
        <f t="shared" si="1"/>
        <v>0</v>
      </c>
      <c r="R22" s="33">
        <f t="shared" si="1"/>
        <v>0</v>
      </c>
      <c r="S22" s="33">
        <f t="shared" si="1"/>
        <v>0</v>
      </c>
      <c r="T22" s="33">
        <f t="shared" si="1"/>
        <v>0</v>
      </c>
      <c r="U22" s="33">
        <f t="shared" si="1"/>
        <v>0</v>
      </c>
      <c r="V22" s="33">
        <f t="shared" si="1"/>
        <v>0</v>
      </c>
      <c r="W22" s="33">
        <f t="shared" si="1"/>
        <v>0</v>
      </c>
      <c r="X22" s="33">
        <f t="shared" si="1"/>
        <v>0</v>
      </c>
      <c r="Y22" s="33">
        <f t="shared" si="1"/>
        <v>0</v>
      </c>
      <c r="Z22" s="33">
        <f t="shared" si="1"/>
        <v>0</v>
      </c>
      <c r="AA22" s="33">
        <f t="shared" si="1"/>
        <v>0</v>
      </c>
      <c r="AB22" s="33">
        <f t="shared" si="1"/>
        <v>0</v>
      </c>
    </row>
    <row r="23" spans="1:28" x14ac:dyDescent="0.25">
      <c r="B23" s="3"/>
      <c r="C23" s="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B25" s="3"/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2:2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2:2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2:2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2:28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2:28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2:28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2:28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2:28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2:28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2:28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2:28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2:28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2:28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2:28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2:28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2:28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2:28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2:28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2:28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2:28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2:28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2:28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2:28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2:28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2:28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2:28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2:28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2:28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2:28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2:28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2:28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2:28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2:28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2:28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2:28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2:28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2:28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2:28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2:28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2:28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2:28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2:28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2:28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2:28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2:28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2:28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2:28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2:28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2:28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2:28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2:28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2:28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2:28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2:28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2:28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2:28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2:28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2:28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2:28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2:28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2:2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2:28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2:28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2:28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2:28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2:28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2:28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2:28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2:2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2:2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2:28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2:28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2:28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2:2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2:28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2:28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"/>
  <sheetViews>
    <sheetView zoomScaleNormal="100" workbookViewId="0">
      <selection activeCell="B1" sqref="B1"/>
    </sheetView>
  </sheetViews>
  <sheetFormatPr defaultRowHeight="15" x14ac:dyDescent="0.25"/>
  <cols>
    <col min="1" max="1" width="10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49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48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44</v>
      </c>
      <c r="B5" s="1" t="s">
        <v>0</v>
      </c>
      <c r="C5" s="1" t="s">
        <v>26</v>
      </c>
      <c r="D5" s="80" t="s">
        <v>12</v>
      </c>
      <c r="E5" s="80"/>
      <c r="F5" s="80"/>
      <c r="G5" s="80"/>
      <c r="H5" s="77" t="s">
        <v>1</v>
      </c>
      <c r="I5" s="78"/>
      <c r="J5" s="78"/>
      <c r="K5" s="79"/>
      <c r="L5" s="77" t="s">
        <v>13</v>
      </c>
      <c r="M5" s="78"/>
      <c r="N5" s="78"/>
      <c r="O5" s="79"/>
      <c r="P5" s="1"/>
      <c r="Q5" s="80"/>
      <c r="R5" s="80"/>
      <c r="S5" s="80"/>
      <c r="T5" s="80"/>
      <c r="U5" s="77"/>
      <c r="V5" s="78"/>
      <c r="W5" s="78"/>
      <c r="X5" s="79"/>
      <c r="Y5" s="80"/>
      <c r="Z5" s="80"/>
      <c r="AA5" s="80"/>
      <c r="AB5" s="80"/>
    </row>
    <row r="6" spans="1:34" ht="12" customHeight="1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9"/>
      <c r="AD6" s="25"/>
    </row>
    <row r="7" spans="1:34" ht="15" customHeight="1" x14ac:dyDescent="0.25">
      <c r="A7" s="45">
        <v>189</v>
      </c>
      <c r="B7" s="43" t="s">
        <v>41</v>
      </c>
      <c r="C7" s="46" t="s">
        <v>65</v>
      </c>
      <c r="D7" s="47">
        <v>6.21</v>
      </c>
      <c r="E7" s="47">
        <v>9.9600000000000009</v>
      </c>
      <c r="F7" s="47">
        <v>4.88</v>
      </c>
      <c r="G7" s="47">
        <v>150.24</v>
      </c>
      <c r="H7" s="47">
        <v>0.14000000000000001</v>
      </c>
      <c r="I7" s="47">
        <v>0</v>
      </c>
      <c r="J7" s="47">
        <v>0.06</v>
      </c>
      <c r="K7" s="47">
        <v>0.65</v>
      </c>
      <c r="L7" s="47">
        <v>27.53</v>
      </c>
      <c r="M7" s="47">
        <v>0.93</v>
      </c>
      <c r="N7" s="47">
        <v>21.29</v>
      </c>
      <c r="O7" s="47">
        <v>112</v>
      </c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34" ht="13.5" customHeight="1" x14ac:dyDescent="0.25">
      <c r="A8" s="45">
        <v>227</v>
      </c>
      <c r="B8" s="45" t="s">
        <v>38</v>
      </c>
      <c r="C8" s="46">
        <v>150</v>
      </c>
      <c r="D8" s="47">
        <v>5.52</v>
      </c>
      <c r="E8" s="47">
        <v>5.3</v>
      </c>
      <c r="F8" s="47">
        <v>29</v>
      </c>
      <c r="G8" s="47">
        <v>195.39</v>
      </c>
      <c r="H8" s="47">
        <v>4.4999999999999998E-2</v>
      </c>
      <c r="I8" s="47">
        <v>0</v>
      </c>
      <c r="J8" s="47">
        <v>0.1</v>
      </c>
      <c r="K8" s="47">
        <v>0.99</v>
      </c>
      <c r="L8" s="47">
        <v>11.4</v>
      </c>
      <c r="M8" s="47">
        <v>0.92</v>
      </c>
      <c r="N8" s="47">
        <v>17.399999999999999</v>
      </c>
      <c r="O8" s="47">
        <v>47.1</v>
      </c>
      <c r="P8" s="4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34" ht="12.75" customHeight="1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8"/>
      <c r="AD9" s="58"/>
      <c r="AE9" s="58"/>
      <c r="AF9" s="58"/>
      <c r="AG9" s="58"/>
      <c r="AH9" s="58"/>
    </row>
    <row r="10" spans="1:34" ht="12.75" customHeight="1" x14ac:dyDescent="0.25">
      <c r="A10" s="45">
        <v>118</v>
      </c>
      <c r="B10" s="43" t="s">
        <v>37</v>
      </c>
      <c r="C10" s="44">
        <v>100</v>
      </c>
      <c r="D10" s="47">
        <v>0.5</v>
      </c>
      <c r="E10" s="47">
        <v>0.5</v>
      </c>
      <c r="F10" s="47">
        <v>12.5</v>
      </c>
      <c r="G10" s="47">
        <v>61.25</v>
      </c>
      <c r="H10" s="47">
        <v>14.75</v>
      </c>
      <c r="I10" s="47">
        <v>0</v>
      </c>
      <c r="J10" s="47">
        <v>0</v>
      </c>
      <c r="K10" s="47">
        <v>0</v>
      </c>
      <c r="L10" s="47">
        <v>69.87</v>
      </c>
      <c r="M10" s="47">
        <v>1.37</v>
      </c>
      <c r="N10" s="47">
        <v>11.25</v>
      </c>
      <c r="O10" s="47">
        <v>13.75</v>
      </c>
      <c r="P10" s="4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58"/>
      <c r="AD10" s="58"/>
      <c r="AE10" s="58"/>
      <c r="AF10" s="58"/>
      <c r="AG10" s="58"/>
      <c r="AH10" s="58"/>
    </row>
    <row r="11" spans="1:34" ht="12.75" customHeight="1" x14ac:dyDescent="0.25">
      <c r="A11" s="39">
        <v>504</v>
      </c>
      <c r="B11" s="43" t="s">
        <v>19</v>
      </c>
      <c r="C11" s="44" t="s">
        <v>35</v>
      </c>
      <c r="D11" s="49">
        <v>0.1</v>
      </c>
      <c r="E11" s="49">
        <v>0</v>
      </c>
      <c r="F11" s="49">
        <v>15.2</v>
      </c>
      <c r="G11" s="49">
        <v>61</v>
      </c>
      <c r="H11" s="49">
        <v>2.8</v>
      </c>
      <c r="I11" s="49">
        <v>0</v>
      </c>
      <c r="J11" s="49">
        <v>0</v>
      </c>
      <c r="K11" s="49">
        <v>0</v>
      </c>
      <c r="L11" s="49">
        <v>13.06</v>
      </c>
      <c r="M11" s="49">
        <v>0</v>
      </c>
      <c r="N11" s="49">
        <v>1.55</v>
      </c>
      <c r="O11" s="49">
        <v>2.89</v>
      </c>
      <c r="P11" s="44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58"/>
      <c r="AD11" s="58"/>
      <c r="AE11" s="58"/>
      <c r="AF11" s="58"/>
      <c r="AG11" s="58"/>
      <c r="AH11" s="58"/>
    </row>
    <row r="12" spans="1:34" ht="11.25" customHeight="1" x14ac:dyDescent="0.25">
      <c r="A12" s="6"/>
      <c r="B12" s="8" t="s">
        <v>14</v>
      </c>
      <c r="C12" s="4"/>
      <c r="D12" s="16">
        <f t="shared" ref="D12:O12" si="0">SUM(D7:D11)</f>
        <v>15.53</v>
      </c>
      <c r="E12" s="16">
        <f t="shared" si="0"/>
        <v>16.160000000000004</v>
      </c>
      <c r="F12" s="16">
        <f t="shared" si="0"/>
        <v>80.58</v>
      </c>
      <c r="G12" s="16">
        <f t="shared" si="0"/>
        <v>561.88</v>
      </c>
      <c r="H12" s="16">
        <f t="shared" si="0"/>
        <v>17.734999999999999</v>
      </c>
      <c r="I12" s="16">
        <f t="shared" si="0"/>
        <v>0</v>
      </c>
      <c r="J12" s="16">
        <f t="shared" si="0"/>
        <v>0.16</v>
      </c>
      <c r="K12" s="16">
        <f t="shared" si="0"/>
        <v>1.6400000000000001</v>
      </c>
      <c r="L12" s="16">
        <f t="shared" si="0"/>
        <v>130.56</v>
      </c>
      <c r="M12" s="16">
        <f t="shared" si="0"/>
        <v>3.62</v>
      </c>
      <c r="N12" s="16">
        <f t="shared" si="0"/>
        <v>64.69</v>
      </c>
      <c r="O12" s="16">
        <f t="shared" si="0"/>
        <v>206.33999999999997</v>
      </c>
      <c r="P12" s="19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5"/>
      <c r="AD12" s="25"/>
      <c r="AE12" s="25"/>
      <c r="AF12" s="25"/>
      <c r="AG12" s="25"/>
      <c r="AH12" s="25"/>
    </row>
    <row r="13" spans="1:34" ht="18" customHeight="1" x14ac:dyDescent="0.25">
      <c r="A13" s="6"/>
      <c r="B13" s="5"/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0.25" customHeight="1" x14ac:dyDescent="0.25">
      <c r="A14" s="69"/>
      <c r="B14" s="54"/>
      <c r="C14" s="4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40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25"/>
      <c r="AD14" s="25"/>
      <c r="AE14" s="25"/>
      <c r="AF14" s="25"/>
      <c r="AG14" s="25"/>
      <c r="AH14" s="25"/>
    </row>
    <row r="15" spans="1:34" x14ac:dyDescent="0.25">
      <c r="A15" s="45"/>
      <c r="B15" s="45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6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25"/>
      <c r="AD15" s="25"/>
      <c r="AE15" s="25"/>
      <c r="AF15" s="25"/>
      <c r="AG15" s="25"/>
      <c r="AH15" s="25"/>
    </row>
    <row r="16" spans="1:34" ht="11.25" customHeight="1" x14ac:dyDescent="0.25">
      <c r="A16" s="56"/>
      <c r="B16" s="56"/>
      <c r="C16" s="39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39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25"/>
      <c r="AD16" s="25"/>
      <c r="AE16" s="25"/>
      <c r="AF16" s="25"/>
      <c r="AG16" s="25"/>
      <c r="AH16" s="25"/>
    </row>
    <row r="17" spans="1:34" ht="12" customHeight="1" x14ac:dyDescent="0.25">
      <c r="A17" s="45"/>
      <c r="B17" s="45"/>
      <c r="C17" s="51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51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25"/>
      <c r="AD17" s="25"/>
      <c r="AE17" s="25"/>
      <c r="AF17" s="25"/>
      <c r="AG17" s="25"/>
      <c r="AH17" s="25"/>
    </row>
    <row r="18" spans="1:34" ht="13.5" customHeight="1" x14ac:dyDescent="0.25">
      <c r="A18" s="56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25"/>
      <c r="AD18" s="25"/>
      <c r="AE18" s="25"/>
      <c r="AF18" s="25"/>
      <c r="AG18" s="25"/>
      <c r="AH18" s="25"/>
    </row>
    <row r="19" spans="1:34" ht="13.5" customHeight="1" x14ac:dyDescent="0.25">
      <c r="A19" s="45"/>
      <c r="B19" s="43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25"/>
      <c r="AD19" s="25"/>
      <c r="AE19" s="25"/>
      <c r="AF19" s="25"/>
      <c r="AG19" s="25"/>
      <c r="AH19" s="25"/>
    </row>
    <row r="20" spans="1:34" ht="12" customHeight="1" x14ac:dyDescent="0.25">
      <c r="A20" s="45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5"/>
      <c r="AD20" s="15"/>
      <c r="AE20" s="15"/>
      <c r="AF20" s="15"/>
      <c r="AG20" s="15"/>
      <c r="AH20" s="15"/>
    </row>
    <row r="21" spans="1:34" x14ac:dyDescent="0.25">
      <c r="A21" s="6"/>
      <c r="B21" s="8"/>
      <c r="C21" s="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34" x14ac:dyDescent="0.25">
      <c r="A22" s="6"/>
      <c r="B22" s="1" t="s">
        <v>15</v>
      </c>
      <c r="C22" s="7"/>
      <c r="D22" s="33">
        <f t="shared" ref="D22:O22" si="1">D12+D21</f>
        <v>15.53</v>
      </c>
      <c r="E22" s="33">
        <f t="shared" si="1"/>
        <v>16.160000000000004</v>
      </c>
      <c r="F22" s="33">
        <f t="shared" si="1"/>
        <v>80.58</v>
      </c>
      <c r="G22" s="33">
        <f t="shared" si="1"/>
        <v>561.88</v>
      </c>
      <c r="H22" s="33">
        <f t="shared" si="1"/>
        <v>17.734999999999999</v>
      </c>
      <c r="I22" s="33">
        <f t="shared" si="1"/>
        <v>0</v>
      </c>
      <c r="J22" s="33">
        <f t="shared" si="1"/>
        <v>0.16</v>
      </c>
      <c r="K22" s="33">
        <f t="shared" si="1"/>
        <v>1.6400000000000001</v>
      </c>
      <c r="L22" s="33">
        <f t="shared" si="1"/>
        <v>130.56</v>
      </c>
      <c r="M22" s="33">
        <f t="shared" si="1"/>
        <v>3.62</v>
      </c>
      <c r="N22" s="33">
        <f t="shared" si="1"/>
        <v>64.69</v>
      </c>
      <c r="O22" s="33">
        <f t="shared" si="1"/>
        <v>206.33999999999997</v>
      </c>
      <c r="P22" s="20"/>
      <c r="Q22" s="34">
        <f t="shared" ref="Q22:AB22" si="2">Q12+Q21</f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6" spans="1:34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6">
    <mergeCell ref="Y5:AB5"/>
    <mergeCell ref="D5:G5"/>
    <mergeCell ref="Q5:T5"/>
    <mergeCell ref="H5:K5"/>
    <mergeCell ref="L5:O5"/>
    <mergeCell ref="U5:X5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1" sqref="B1"/>
    </sheetView>
  </sheetViews>
  <sheetFormatPr defaultRowHeight="15" x14ac:dyDescent="0.25"/>
  <cols>
    <col min="1" max="1" width="11.8554687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5" width="3.42578125" customWidth="1"/>
    <col min="26" max="26" width="4.7109375" customWidth="1"/>
    <col min="27" max="28" width="3.42578125" customWidth="1"/>
  </cols>
  <sheetData>
    <row r="1" spans="1:34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50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48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.75" customHeight="1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52" t="s">
        <v>45</v>
      </c>
      <c r="B5" s="1" t="s">
        <v>0</v>
      </c>
      <c r="C5" s="1" t="s">
        <v>26</v>
      </c>
      <c r="D5" s="80" t="s">
        <v>12</v>
      </c>
      <c r="E5" s="80"/>
      <c r="F5" s="80"/>
      <c r="G5" s="80"/>
      <c r="H5" s="77" t="s">
        <v>1</v>
      </c>
      <c r="I5" s="78"/>
      <c r="J5" s="78"/>
      <c r="K5" s="79"/>
      <c r="L5" s="77" t="s">
        <v>13</v>
      </c>
      <c r="M5" s="78"/>
      <c r="N5" s="78"/>
      <c r="O5" s="79"/>
      <c r="P5" s="1"/>
      <c r="Q5" s="80"/>
      <c r="R5" s="80"/>
      <c r="S5" s="80"/>
      <c r="T5" s="80"/>
      <c r="U5" s="80"/>
      <c r="V5" s="80"/>
      <c r="W5" s="80"/>
      <c r="X5" s="74"/>
      <c r="Y5" s="77"/>
      <c r="Z5" s="78"/>
      <c r="AA5" s="78"/>
      <c r="AB5" s="79"/>
    </row>
    <row r="6" spans="1:34" x14ac:dyDescent="0.25">
      <c r="A6" s="52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x14ac:dyDescent="0.25">
      <c r="A7" s="45">
        <v>114</v>
      </c>
      <c r="B7" s="43" t="s">
        <v>43</v>
      </c>
      <c r="C7" s="39" t="s">
        <v>18</v>
      </c>
      <c r="D7" s="56">
        <v>7.12</v>
      </c>
      <c r="E7" s="56">
        <v>4.62</v>
      </c>
      <c r="F7" s="56">
        <v>29.61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4" x14ac:dyDescent="0.25">
      <c r="A8" s="52">
        <v>269</v>
      </c>
      <c r="B8" s="56" t="s">
        <v>21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34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8"/>
      <c r="AD9" s="58"/>
      <c r="AE9" s="58"/>
      <c r="AF9" s="58"/>
      <c r="AG9" s="58"/>
      <c r="AH9" s="58"/>
    </row>
    <row r="10" spans="1:34" x14ac:dyDescent="0.25">
      <c r="A10" s="45">
        <v>118</v>
      </c>
      <c r="B10" s="43" t="s">
        <v>40</v>
      </c>
      <c r="C10" s="44">
        <v>125</v>
      </c>
      <c r="D10" s="47">
        <v>1.37</v>
      </c>
      <c r="E10" s="47">
        <v>1</v>
      </c>
      <c r="F10" s="47">
        <v>24.5</v>
      </c>
      <c r="G10" s="47">
        <v>134.26</v>
      </c>
      <c r="H10" s="47">
        <v>29.5</v>
      </c>
      <c r="I10" s="47">
        <v>0</v>
      </c>
      <c r="J10" s="47">
        <v>0</v>
      </c>
      <c r="K10" s="47">
        <v>0</v>
      </c>
      <c r="L10" s="47">
        <v>139.75</v>
      </c>
      <c r="M10" s="47">
        <v>2.75</v>
      </c>
      <c r="N10" s="47">
        <v>22.5</v>
      </c>
      <c r="O10" s="47">
        <v>27.5</v>
      </c>
      <c r="P10" s="4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58"/>
      <c r="AD10" s="58"/>
      <c r="AE10" s="58"/>
      <c r="AF10" s="58"/>
      <c r="AG10" s="58"/>
      <c r="AH10" s="58"/>
    </row>
    <row r="11" spans="1:34" x14ac:dyDescent="0.25">
      <c r="A11" s="45">
        <v>366</v>
      </c>
      <c r="B11" s="43" t="s">
        <v>64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58"/>
      <c r="AE11" s="58"/>
      <c r="AF11" s="58"/>
      <c r="AG11" s="58"/>
      <c r="AH11" s="58"/>
    </row>
    <row r="12" spans="1:34" ht="13.5" customHeight="1" x14ac:dyDescent="0.25">
      <c r="A12" s="52"/>
      <c r="B12" s="8" t="s">
        <v>14</v>
      </c>
      <c r="C12" s="44"/>
      <c r="D12" s="16">
        <f t="shared" ref="D12:O12" si="0">SUM(D7:D11)</f>
        <v>19.79</v>
      </c>
      <c r="E12" s="16">
        <f t="shared" si="0"/>
        <v>13.920000000000002</v>
      </c>
      <c r="F12" s="16">
        <f t="shared" si="0"/>
        <v>89.11</v>
      </c>
      <c r="G12" s="16">
        <f t="shared" si="0"/>
        <v>604.32000000000005</v>
      </c>
      <c r="H12" s="16">
        <f t="shared" si="0"/>
        <v>30</v>
      </c>
      <c r="I12" s="16">
        <f t="shared" si="0"/>
        <v>53.6</v>
      </c>
      <c r="J12" s="16">
        <f t="shared" si="0"/>
        <v>0.1</v>
      </c>
      <c r="K12" s="16">
        <f t="shared" si="0"/>
        <v>0.2</v>
      </c>
      <c r="L12" s="16">
        <f t="shared" si="0"/>
        <v>633.15</v>
      </c>
      <c r="M12" s="16">
        <f t="shared" si="0"/>
        <v>4.55</v>
      </c>
      <c r="N12" s="16">
        <f t="shared" si="0"/>
        <v>142.20000000000002</v>
      </c>
      <c r="O12" s="16">
        <f t="shared" si="0"/>
        <v>480.1</v>
      </c>
      <c r="P12" s="4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5"/>
      <c r="AD12" s="25"/>
      <c r="AE12" s="25"/>
      <c r="AF12" s="25"/>
      <c r="AG12" s="25"/>
      <c r="AH12" s="25"/>
    </row>
    <row r="13" spans="1:34" ht="12.75" customHeight="1" x14ac:dyDescent="0.25">
      <c r="A13" s="52"/>
      <c r="B13" s="5"/>
      <c r="C13" s="46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25"/>
      <c r="AD13" s="25"/>
      <c r="AE13" s="25"/>
      <c r="AF13" s="25"/>
      <c r="AG13" s="25"/>
      <c r="AH13" s="25"/>
    </row>
    <row r="14" spans="1:34" ht="21" customHeight="1" x14ac:dyDescent="0.25">
      <c r="A14" s="45"/>
      <c r="B14" s="54"/>
      <c r="C14" s="40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40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25"/>
      <c r="AD14" s="25"/>
      <c r="AE14" s="25"/>
      <c r="AF14" s="25"/>
      <c r="AG14" s="25"/>
      <c r="AH14" s="25"/>
    </row>
    <row r="15" spans="1:34" ht="21.75" customHeight="1" x14ac:dyDescent="0.25">
      <c r="A15" s="45"/>
      <c r="B15" s="55"/>
      <c r="C15" s="46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5"/>
      <c r="AD15" s="25"/>
      <c r="AE15" s="25"/>
      <c r="AF15" s="25"/>
      <c r="AG15" s="25"/>
      <c r="AH15" s="25"/>
    </row>
    <row r="16" spans="1:34" x14ac:dyDescent="0.25">
      <c r="A16" s="45"/>
      <c r="B16" s="45"/>
      <c r="C16" s="6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67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25"/>
      <c r="AD16" s="25"/>
      <c r="AE16" s="25"/>
      <c r="AF16" s="25"/>
      <c r="AG16" s="25"/>
      <c r="AH16" s="25"/>
    </row>
    <row r="17" spans="1:34" x14ac:dyDescent="0.25">
      <c r="A17" s="45"/>
      <c r="B17" s="45"/>
      <c r="C17" s="67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67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25"/>
      <c r="AD17" s="25"/>
      <c r="AE17" s="25"/>
      <c r="AF17" s="25"/>
      <c r="AG17" s="25"/>
      <c r="AH17" s="25"/>
    </row>
    <row r="18" spans="1:34" x14ac:dyDescent="0.25">
      <c r="A18" s="45"/>
      <c r="B18" s="43"/>
      <c r="C18" s="48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4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25"/>
      <c r="AD18" s="25"/>
      <c r="AE18" s="25"/>
      <c r="AF18" s="25"/>
      <c r="AG18" s="25"/>
      <c r="AH18" s="25"/>
    </row>
    <row r="19" spans="1:34" x14ac:dyDescent="0.25">
      <c r="A19" s="45"/>
      <c r="B19" s="43"/>
      <c r="C19" s="48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4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15"/>
      <c r="AD19" s="15"/>
      <c r="AE19" s="15"/>
      <c r="AF19" s="15"/>
      <c r="AG19" s="15"/>
      <c r="AH19" s="15"/>
    </row>
    <row r="20" spans="1:34" x14ac:dyDescent="0.25">
      <c r="A20" s="52"/>
      <c r="B20" s="8"/>
      <c r="C20" s="4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46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34" ht="12" customHeight="1" x14ac:dyDescent="0.25">
      <c r="A21" s="52"/>
      <c r="B21" s="72" t="s">
        <v>15</v>
      </c>
      <c r="C21" s="73"/>
      <c r="D21" s="33">
        <f t="shared" ref="D21:M21" si="1">D12+D20</f>
        <v>19.79</v>
      </c>
      <c r="E21" s="33">
        <f t="shared" si="1"/>
        <v>13.920000000000002</v>
      </c>
      <c r="F21" s="33">
        <f t="shared" si="1"/>
        <v>89.11</v>
      </c>
      <c r="G21" s="33">
        <f t="shared" si="1"/>
        <v>604.32000000000005</v>
      </c>
      <c r="H21" s="33">
        <f t="shared" si="1"/>
        <v>30</v>
      </c>
      <c r="I21" s="33">
        <f t="shared" si="1"/>
        <v>53.6</v>
      </c>
      <c r="J21" s="33">
        <f t="shared" si="1"/>
        <v>0.1</v>
      </c>
      <c r="K21" s="33">
        <f t="shared" si="1"/>
        <v>0.2</v>
      </c>
      <c r="L21" s="33">
        <f t="shared" si="1"/>
        <v>633.15</v>
      </c>
      <c r="M21" s="33">
        <f t="shared" si="1"/>
        <v>4.55</v>
      </c>
      <c r="N21" s="33">
        <f>N12+NO1723</f>
        <v>142.20000000000002</v>
      </c>
      <c r="O21" s="33">
        <f>O12+O20</f>
        <v>480.1</v>
      </c>
      <c r="P21" s="33"/>
      <c r="Q21" s="33">
        <f t="shared" ref="Q21:AB21" si="2">Q12+Q20</f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</row>
    <row r="22" spans="1:34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34" x14ac:dyDescent="0.25"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</sheetData>
  <mergeCells count="6">
    <mergeCell ref="Y5:AB5"/>
    <mergeCell ref="D5:G5"/>
    <mergeCell ref="Q5:T5"/>
    <mergeCell ref="U5:W5"/>
    <mergeCell ref="H5:K5"/>
    <mergeCell ref="L5:O5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5"/>
  <sheetViews>
    <sheetView workbookViewId="0">
      <selection activeCell="B1" sqref="B1"/>
    </sheetView>
  </sheetViews>
  <sheetFormatPr defaultRowHeight="15" x14ac:dyDescent="0.25"/>
  <cols>
    <col min="1" max="1" width="11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51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48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45</v>
      </c>
      <c r="B5" s="1" t="s">
        <v>0</v>
      </c>
      <c r="C5" s="1" t="s">
        <v>26</v>
      </c>
      <c r="D5" s="80" t="s">
        <v>12</v>
      </c>
      <c r="E5" s="80"/>
      <c r="F5" s="80"/>
      <c r="G5" s="80"/>
      <c r="H5" s="77" t="s">
        <v>1</v>
      </c>
      <c r="I5" s="78"/>
      <c r="J5" s="78"/>
      <c r="K5" s="79"/>
      <c r="L5" s="77" t="s">
        <v>13</v>
      </c>
      <c r="M5" s="78"/>
      <c r="N5" s="78"/>
      <c r="O5" s="79"/>
      <c r="P5" s="1"/>
      <c r="Q5" s="80"/>
      <c r="R5" s="80"/>
      <c r="S5" s="80"/>
      <c r="T5" s="80"/>
      <c r="U5" s="77"/>
      <c r="V5" s="78"/>
      <c r="W5" s="78"/>
      <c r="X5" s="79"/>
      <c r="Y5" s="77"/>
      <c r="Z5" s="78"/>
      <c r="AA5" s="78"/>
      <c r="AB5" s="79"/>
    </row>
    <row r="6" spans="1:34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32</v>
      </c>
      <c r="J6" s="1" t="s">
        <v>33</v>
      </c>
      <c r="K6" s="1" t="s">
        <v>34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x14ac:dyDescent="0.25">
      <c r="A7" s="45">
        <v>104</v>
      </c>
      <c r="B7" s="43" t="s">
        <v>61</v>
      </c>
      <c r="C7" s="39">
        <v>205</v>
      </c>
      <c r="D7" s="56">
        <v>6.55</v>
      </c>
      <c r="E7" s="56">
        <v>5.33</v>
      </c>
      <c r="F7" s="56">
        <v>30</v>
      </c>
      <c r="G7" s="56">
        <v>241.11</v>
      </c>
      <c r="H7" s="56">
        <v>0.28999999999999998</v>
      </c>
      <c r="I7" s="56">
        <v>0.01</v>
      </c>
      <c r="J7" s="56">
        <v>0.06</v>
      </c>
      <c r="K7" s="56">
        <v>0.14000000000000001</v>
      </c>
      <c r="L7" s="56">
        <v>108.89</v>
      </c>
      <c r="M7" s="56">
        <v>0.88</v>
      </c>
      <c r="N7" s="56">
        <v>20.59</v>
      </c>
      <c r="O7" s="56">
        <v>104.48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4" x14ac:dyDescent="0.25">
      <c r="A8" s="41">
        <v>295</v>
      </c>
      <c r="B8" s="43" t="s">
        <v>20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34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8"/>
      <c r="AD9" s="58"/>
      <c r="AE9" s="58"/>
      <c r="AF9" s="58"/>
      <c r="AG9" s="58"/>
      <c r="AH9" s="58"/>
    </row>
    <row r="10" spans="1:34" x14ac:dyDescent="0.25">
      <c r="A10" s="45">
        <v>365</v>
      </c>
      <c r="B10" s="43" t="s">
        <v>16</v>
      </c>
      <c r="C10" s="48">
        <v>10</v>
      </c>
      <c r="D10" s="47">
        <v>0.05</v>
      </c>
      <c r="E10" s="47">
        <v>7.2</v>
      </c>
      <c r="F10" s="47">
        <v>0.08</v>
      </c>
      <c r="G10" s="47">
        <v>74.8</v>
      </c>
      <c r="H10" s="47">
        <v>0</v>
      </c>
      <c r="I10" s="47">
        <v>34</v>
      </c>
      <c r="J10" s="47">
        <v>0</v>
      </c>
      <c r="K10" s="47">
        <v>0</v>
      </c>
      <c r="L10" s="47">
        <v>1.2</v>
      </c>
      <c r="M10" s="47">
        <v>0.02</v>
      </c>
      <c r="N10" s="47">
        <v>0</v>
      </c>
      <c r="O10" s="47">
        <v>1.6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57"/>
      <c r="AD10" s="57"/>
      <c r="AE10" s="57"/>
      <c r="AF10" s="57"/>
      <c r="AG10" s="57"/>
      <c r="AH10" s="57"/>
    </row>
    <row r="11" spans="1:34" x14ac:dyDescent="0.25">
      <c r="A11" s="45">
        <v>336</v>
      </c>
      <c r="B11" s="43" t="s">
        <v>64</v>
      </c>
      <c r="C11" s="48">
        <v>15</v>
      </c>
      <c r="D11" s="47">
        <v>3.9</v>
      </c>
      <c r="E11" s="47">
        <v>3.9</v>
      </c>
      <c r="F11" s="47">
        <v>0</v>
      </c>
      <c r="G11" s="47">
        <v>51.6</v>
      </c>
      <c r="H11" s="47">
        <v>0</v>
      </c>
      <c r="I11" s="47">
        <v>19</v>
      </c>
      <c r="J11" s="47">
        <v>0</v>
      </c>
      <c r="K11" s="47">
        <v>0</v>
      </c>
      <c r="L11" s="47">
        <v>142.5</v>
      </c>
      <c r="M11" s="47">
        <v>0</v>
      </c>
      <c r="N11" s="47">
        <v>6.8</v>
      </c>
      <c r="O11" s="47">
        <v>84.5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25"/>
      <c r="AD11" s="25"/>
      <c r="AE11" s="25"/>
      <c r="AF11" s="25"/>
      <c r="AG11" s="25"/>
      <c r="AH11" s="25"/>
    </row>
    <row r="12" spans="1:34" x14ac:dyDescent="0.25">
      <c r="A12" s="45">
        <v>118</v>
      </c>
      <c r="B12" s="43" t="s">
        <v>40</v>
      </c>
      <c r="C12" s="44">
        <v>123</v>
      </c>
      <c r="D12" s="47">
        <v>0.98</v>
      </c>
      <c r="E12" s="47">
        <v>0.98</v>
      </c>
      <c r="F12" s="47">
        <v>24.11</v>
      </c>
      <c r="G12" s="47">
        <v>120.54</v>
      </c>
      <c r="H12" s="47">
        <v>29.03</v>
      </c>
      <c r="I12" s="47">
        <v>0</v>
      </c>
      <c r="J12" s="47">
        <v>0</v>
      </c>
      <c r="K12" s="47">
        <v>0</v>
      </c>
      <c r="L12" s="47">
        <v>139.75</v>
      </c>
      <c r="M12" s="47">
        <v>2.75</v>
      </c>
      <c r="N12" s="47">
        <v>22.5</v>
      </c>
      <c r="O12" s="47">
        <v>27.5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57"/>
      <c r="AD12" s="57"/>
      <c r="AE12" s="57"/>
      <c r="AF12" s="57"/>
      <c r="AG12" s="57"/>
      <c r="AH12" s="57"/>
    </row>
    <row r="13" spans="1:34" x14ac:dyDescent="0.25">
      <c r="A13" s="6"/>
      <c r="B13" s="8" t="s">
        <v>14</v>
      </c>
      <c r="C13" s="4"/>
      <c r="D13" s="16">
        <f>D7+D8+D9+D10+D11+D12</f>
        <v>16.28</v>
      </c>
      <c r="E13" s="16">
        <f t="shared" ref="E13:AB13" si="0">E7+E8+E9+E10+E11+E12</f>
        <v>19.41</v>
      </c>
      <c r="F13" s="16">
        <f>F7+F8+F9+F10+F11+F12</f>
        <v>90.19</v>
      </c>
      <c r="G13" s="16">
        <f t="shared" si="0"/>
        <v>671.37</v>
      </c>
      <c r="H13" s="16">
        <f t="shared" si="0"/>
        <v>30.720000000000002</v>
      </c>
      <c r="I13" s="16">
        <f t="shared" si="0"/>
        <v>57.21</v>
      </c>
      <c r="J13" s="16">
        <f t="shared" si="0"/>
        <v>0.16</v>
      </c>
      <c r="K13" s="16">
        <f t="shared" si="0"/>
        <v>0.44</v>
      </c>
      <c r="L13" s="16">
        <f t="shared" si="0"/>
        <v>464.93999999999994</v>
      </c>
      <c r="M13" s="16">
        <f t="shared" si="0"/>
        <v>4.05</v>
      </c>
      <c r="N13" s="16">
        <f t="shared" si="0"/>
        <v>71.789999999999992</v>
      </c>
      <c r="O13" s="16">
        <f t="shared" si="0"/>
        <v>288.68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25"/>
      <c r="AD13" s="25"/>
      <c r="AE13" s="25"/>
      <c r="AF13" s="25"/>
      <c r="AG13" s="25"/>
      <c r="AH13" s="25"/>
    </row>
    <row r="14" spans="1:34" ht="15.75" customHeight="1" x14ac:dyDescent="0.25">
      <c r="A14" s="6"/>
      <c r="B14" s="5"/>
      <c r="C14" s="7"/>
      <c r="D14" s="6"/>
      <c r="E14" s="6"/>
      <c r="F14" s="6"/>
      <c r="G14" s="6"/>
      <c r="H14" s="6"/>
      <c r="I14" s="6"/>
      <c r="J14" s="6"/>
      <c r="K14" s="45"/>
      <c r="L14" s="6"/>
      <c r="M14" s="6"/>
      <c r="N14" s="45"/>
      <c r="O14" s="45"/>
      <c r="P14" s="7"/>
      <c r="Q14" s="14"/>
      <c r="R14" s="14"/>
      <c r="S14" s="14"/>
      <c r="T14" s="14"/>
      <c r="U14" s="14"/>
      <c r="V14" s="14"/>
      <c r="W14" s="14"/>
      <c r="X14" s="50"/>
      <c r="Y14" s="14"/>
      <c r="Z14" s="14"/>
      <c r="AA14" s="50"/>
      <c r="AB14" s="50"/>
      <c r="AC14" s="25"/>
      <c r="AD14" s="25"/>
      <c r="AE14" s="25"/>
      <c r="AF14" s="25"/>
      <c r="AG14" s="25"/>
      <c r="AH14" s="25"/>
    </row>
    <row r="15" spans="1:34" ht="15.75" customHeight="1" x14ac:dyDescent="0.25">
      <c r="A15" s="45"/>
      <c r="B15" s="54"/>
      <c r="C15" s="44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4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25"/>
      <c r="AD15" s="25"/>
      <c r="AE15" s="25"/>
      <c r="AF15" s="25"/>
      <c r="AG15" s="25"/>
      <c r="AH15" s="25"/>
    </row>
    <row r="16" spans="1:34" ht="21" customHeight="1" x14ac:dyDescent="0.25">
      <c r="A16" s="45"/>
      <c r="B16" s="45"/>
      <c r="C16" s="3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3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25"/>
      <c r="AD16" s="25"/>
      <c r="AE16" s="25"/>
      <c r="AF16" s="25"/>
      <c r="AG16" s="25"/>
      <c r="AH16" s="25"/>
    </row>
    <row r="17" spans="1:34" x14ac:dyDescent="0.25">
      <c r="A17" s="45"/>
      <c r="B17" s="43"/>
      <c r="C17" s="61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61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25"/>
      <c r="AD17" s="25"/>
      <c r="AE17" s="25"/>
      <c r="AF17" s="25"/>
      <c r="AG17" s="25"/>
      <c r="AH17" s="25"/>
    </row>
    <row r="18" spans="1:34" x14ac:dyDescent="0.25">
      <c r="A18" s="45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51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25"/>
      <c r="AD18" s="25"/>
      <c r="AE18" s="25"/>
      <c r="AF18" s="25"/>
      <c r="AG18" s="25"/>
      <c r="AH18" s="25"/>
    </row>
    <row r="19" spans="1:34" x14ac:dyDescent="0.25">
      <c r="A19" s="45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25"/>
      <c r="AD19" s="25"/>
      <c r="AE19" s="25"/>
      <c r="AF19" s="25"/>
      <c r="AG19" s="25"/>
      <c r="AH19" s="25"/>
    </row>
    <row r="20" spans="1:34" x14ac:dyDescent="0.25">
      <c r="A20" s="45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15"/>
      <c r="AD20" s="15"/>
      <c r="AE20" s="15"/>
      <c r="AF20" s="15"/>
      <c r="AG20" s="15"/>
      <c r="AH20" s="15"/>
    </row>
    <row r="21" spans="1:34" x14ac:dyDescent="0.25">
      <c r="A21" s="6"/>
      <c r="B21" s="8"/>
      <c r="C21" s="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4" x14ac:dyDescent="0.25">
      <c r="A22" s="6"/>
      <c r="B22" s="1" t="s">
        <v>15</v>
      </c>
      <c r="C22" s="7"/>
      <c r="D22" s="71">
        <f t="shared" ref="D22:O22" si="1">D13+D21</f>
        <v>16.28</v>
      </c>
      <c r="E22" s="71">
        <f t="shared" si="1"/>
        <v>19.41</v>
      </c>
      <c r="F22" s="71">
        <f t="shared" si="1"/>
        <v>90.19</v>
      </c>
      <c r="G22" s="71">
        <f t="shared" si="1"/>
        <v>671.37</v>
      </c>
      <c r="H22" s="71">
        <f t="shared" si="1"/>
        <v>30.720000000000002</v>
      </c>
      <c r="I22" s="71">
        <f t="shared" si="1"/>
        <v>57.21</v>
      </c>
      <c r="J22" s="71">
        <f t="shared" si="1"/>
        <v>0.16</v>
      </c>
      <c r="K22" s="71">
        <f t="shared" si="1"/>
        <v>0.44</v>
      </c>
      <c r="L22" s="71">
        <f t="shared" si="1"/>
        <v>464.93999999999994</v>
      </c>
      <c r="M22" s="71">
        <f t="shared" si="1"/>
        <v>4.05</v>
      </c>
      <c r="N22" s="71">
        <f t="shared" si="1"/>
        <v>71.789999999999992</v>
      </c>
      <c r="O22" s="71">
        <f t="shared" si="1"/>
        <v>288.68</v>
      </c>
      <c r="P22" s="63"/>
      <c r="Q22" s="64">
        <f t="shared" ref="Q22:AB22" si="2">Q13+Q21</f>
        <v>0</v>
      </c>
      <c r="R22" s="64">
        <f t="shared" si="2"/>
        <v>0</v>
      </c>
      <c r="S22" s="64">
        <f t="shared" si="2"/>
        <v>0</v>
      </c>
      <c r="T22" s="64">
        <f t="shared" si="2"/>
        <v>0</v>
      </c>
      <c r="U22" s="64">
        <f t="shared" si="2"/>
        <v>0</v>
      </c>
      <c r="V22" s="64">
        <f t="shared" si="2"/>
        <v>0</v>
      </c>
      <c r="W22" s="64">
        <f t="shared" si="2"/>
        <v>0</v>
      </c>
      <c r="X22" s="64">
        <f t="shared" si="2"/>
        <v>0</v>
      </c>
      <c r="Y22" s="64">
        <f t="shared" si="2"/>
        <v>0</v>
      </c>
      <c r="Z22" s="64">
        <f t="shared" si="2"/>
        <v>0</v>
      </c>
      <c r="AA22" s="64">
        <f t="shared" si="2"/>
        <v>0</v>
      </c>
      <c r="AB22" s="64">
        <f t="shared" si="2"/>
        <v>0</v>
      </c>
    </row>
    <row r="23" spans="1:34" x14ac:dyDescent="0.25">
      <c r="A23" s="15"/>
      <c r="B23" s="15"/>
      <c r="C23" s="15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6"/>
      <c r="V23" s="26"/>
      <c r="W23" s="26"/>
      <c r="X23" s="26"/>
      <c r="Y23" s="26"/>
      <c r="Z23" s="26"/>
      <c r="AA23" s="26"/>
      <c r="AB23" s="26"/>
    </row>
    <row r="24" spans="1:34" x14ac:dyDescent="0.25">
      <c r="C24" s="3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32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34" x14ac:dyDescent="0.25"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"/>
  <sheetViews>
    <sheetView workbookViewId="0">
      <selection activeCell="B1" sqref="B1"/>
    </sheetView>
  </sheetViews>
  <sheetFormatPr defaultRowHeight="15" x14ac:dyDescent="0.25"/>
  <cols>
    <col min="1" max="1" width="10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34" x14ac:dyDescent="0.25">
      <c r="B2" s="75" t="s">
        <v>62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34" x14ac:dyDescent="0.25">
      <c r="A3" s="15"/>
      <c r="B3" s="23" t="s">
        <v>48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4" ht="12" customHeight="1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4" ht="15" customHeight="1" x14ac:dyDescent="0.25">
      <c r="A5" s="6" t="s">
        <v>44</v>
      </c>
      <c r="B5" s="1" t="s">
        <v>0</v>
      </c>
      <c r="C5" s="1" t="s">
        <v>26</v>
      </c>
      <c r="D5" s="80" t="s">
        <v>12</v>
      </c>
      <c r="E5" s="80"/>
      <c r="F5" s="80"/>
      <c r="G5" s="80"/>
      <c r="H5" s="77" t="s">
        <v>1</v>
      </c>
      <c r="I5" s="78"/>
      <c r="J5" s="78"/>
      <c r="K5" s="79"/>
      <c r="L5" s="77" t="s">
        <v>13</v>
      </c>
      <c r="M5" s="78"/>
      <c r="N5" s="78"/>
      <c r="O5" s="79"/>
      <c r="P5" s="1"/>
      <c r="Q5" s="80"/>
      <c r="R5" s="80"/>
      <c r="S5" s="80"/>
      <c r="T5" s="80"/>
      <c r="U5" s="77"/>
      <c r="V5" s="78"/>
      <c r="W5" s="78"/>
      <c r="X5" s="79"/>
      <c r="Y5" s="77"/>
      <c r="Z5" s="78"/>
      <c r="AA5" s="78"/>
      <c r="AB5" s="79"/>
    </row>
    <row r="6" spans="1:34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32</v>
      </c>
      <c r="J6" s="1" t="s">
        <v>33</v>
      </c>
      <c r="K6" s="1" t="s">
        <v>34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4" ht="16.5" customHeight="1" x14ac:dyDescent="0.25">
      <c r="A7" s="45">
        <v>104</v>
      </c>
      <c r="B7" s="43" t="s">
        <v>25</v>
      </c>
      <c r="C7" s="39" t="s">
        <v>18</v>
      </c>
      <c r="D7" s="56">
        <v>9.9</v>
      </c>
      <c r="E7" s="56">
        <v>9.4</v>
      </c>
      <c r="F7" s="56">
        <v>30</v>
      </c>
      <c r="G7" s="56">
        <v>206.17</v>
      </c>
      <c r="H7" s="56">
        <v>0.4</v>
      </c>
      <c r="I7" s="56">
        <v>0</v>
      </c>
      <c r="J7" s="56">
        <v>7.0000000000000007E-2</v>
      </c>
      <c r="K7" s="56">
        <v>0.2</v>
      </c>
      <c r="L7" s="56">
        <v>153</v>
      </c>
      <c r="M7" s="56">
        <v>2.4</v>
      </c>
      <c r="N7" s="56">
        <v>8.4</v>
      </c>
      <c r="O7" s="56">
        <v>50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34" ht="17.25" customHeight="1" x14ac:dyDescent="0.25">
      <c r="A8" s="39">
        <v>504</v>
      </c>
      <c r="B8" s="43" t="s">
        <v>19</v>
      </c>
      <c r="C8" s="44" t="s">
        <v>35</v>
      </c>
      <c r="D8" s="49">
        <v>0.1</v>
      </c>
      <c r="E8" s="49">
        <v>0</v>
      </c>
      <c r="F8" s="49">
        <v>15.2</v>
      </c>
      <c r="G8" s="49">
        <v>61</v>
      </c>
      <c r="H8" s="49">
        <v>2.8</v>
      </c>
      <c r="I8" s="49">
        <v>0</v>
      </c>
      <c r="J8" s="49">
        <v>0</v>
      </c>
      <c r="K8" s="49">
        <v>0</v>
      </c>
      <c r="L8" s="49">
        <v>13.06</v>
      </c>
      <c r="M8" s="49">
        <v>0</v>
      </c>
      <c r="N8" s="49">
        <v>1.55</v>
      </c>
      <c r="O8" s="49">
        <v>2.89</v>
      </c>
      <c r="P8" s="44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57"/>
      <c r="AD8" s="57"/>
      <c r="AE8" s="57"/>
      <c r="AF8" s="57"/>
      <c r="AG8" s="57"/>
      <c r="AH8" s="57"/>
    </row>
    <row r="9" spans="1:34" x14ac:dyDescent="0.25">
      <c r="A9" s="45">
        <v>118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58"/>
      <c r="AD9" s="58"/>
      <c r="AE9" s="58"/>
      <c r="AF9" s="58"/>
      <c r="AG9" s="58"/>
      <c r="AH9" s="58"/>
    </row>
    <row r="10" spans="1:34" x14ac:dyDescent="0.25">
      <c r="A10" s="45">
        <v>366</v>
      </c>
      <c r="B10" s="43" t="s">
        <v>64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25"/>
      <c r="AD10" s="25"/>
      <c r="AE10" s="25"/>
      <c r="AF10" s="25"/>
      <c r="AG10" s="25"/>
      <c r="AH10" s="25"/>
    </row>
    <row r="11" spans="1:34" x14ac:dyDescent="0.25">
      <c r="A11" s="45">
        <v>118</v>
      </c>
      <c r="B11" s="43" t="s">
        <v>37</v>
      </c>
      <c r="C11" s="44">
        <v>100</v>
      </c>
      <c r="D11" s="47">
        <v>0.5</v>
      </c>
      <c r="E11" s="47">
        <v>0.5</v>
      </c>
      <c r="F11" s="47">
        <v>12.5</v>
      </c>
      <c r="G11" s="47">
        <v>61.25</v>
      </c>
      <c r="H11" s="47">
        <v>14.75</v>
      </c>
      <c r="I11" s="47">
        <v>0</v>
      </c>
      <c r="J11" s="47">
        <v>0</v>
      </c>
      <c r="K11" s="47">
        <v>0</v>
      </c>
      <c r="L11" s="47">
        <v>69.87</v>
      </c>
      <c r="M11" s="47">
        <v>1.37</v>
      </c>
      <c r="N11" s="47">
        <v>11.25</v>
      </c>
      <c r="O11" s="47">
        <v>13.75</v>
      </c>
      <c r="P11" s="44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57"/>
      <c r="AD11" s="57"/>
      <c r="AE11" s="57"/>
      <c r="AF11" s="57"/>
      <c r="AG11" s="57"/>
      <c r="AH11" s="57"/>
    </row>
    <row r="12" spans="1:34" x14ac:dyDescent="0.25">
      <c r="A12" s="6"/>
      <c r="B12" s="8" t="s">
        <v>14</v>
      </c>
      <c r="C12" s="4"/>
      <c r="D12" s="16">
        <f t="shared" ref="D12:O12" si="0">SUM(D7:D11)</f>
        <v>17.599999999999998</v>
      </c>
      <c r="E12" s="16">
        <f t="shared" si="0"/>
        <v>14.200000000000001</v>
      </c>
      <c r="F12" s="16">
        <f t="shared" si="0"/>
        <v>76.7</v>
      </c>
      <c r="G12" s="16">
        <f t="shared" si="0"/>
        <v>474.02</v>
      </c>
      <c r="H12" s="16">
        <f t="shared" si="0"/>
        <v>17.95</v>
      </c>
      <c r="I12" s="16">
        <f t="shared" si="0"/>
        <v>19</v>
      </c>
      <c r="J12" s="16">
        <f t="shared" si="0"/>
        <v>7.0000000000000007E-2</v>
      </c>
      <c r="K12" s="16">
        <f t="shared" si="0"/>
        <v>0.2</v>
      </c>
      <c r="L12" s="16">
        <f t="shared" si="0"/>
        <v>387.13</v>
      </c>
      <c r="M12" s="16">
        <f t="shared" si="0"/>
        <v>4.17</v>
      </c>
      <c r="N12" s="16">
        <f t="shared" si="0"/>
        <v>41.2</v>
      </c>
      <c r="O12" s="16">
        <f t="shared" si="0"/>
        <v>181.74</v>
      </c>
      <c r="P12" s="19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25"/>
      <c r="AD12" s="25"/>
      <c r="AE12" s="25"/>
      <c r="AF12" s="25"/>
      <c r="AG12" s="25"/>
      <c r="AH12" s="25"/>
    </row>
    <row r="13" spans="1:34" ht="14.25" customHeight="1" x14ac:dyDescent="0.25">
      <c r="A13" s="6"/>
      <c r="B13" s="5"/>
      <c r="C13" s="7"/>
      <c r="D13" s="6"/>
      <c r="E13" s="6"/>
      <c r="F13" s="6"/>
      <c r="G13" s="6"/>
      <c r="H13" s="6"/>
      <c r="I13" s="6"/>
      <c r="J13" s="6"/>
      <c r="K13" s="45"/>
      <c r="L13" s="6"/>
      <c r="M13" s="6"/>
      <c r="N13" s="45"/>
      <c r="O13" s="45"/>
      <c r="P13" s="7"/>
      <c r="Q13" s="14"/>
      <c r="R13" s="14"/>
      <c r="S13" s="14"/>
      <c r="T13" s="14"/>
      <c r="U13" s="14"/>
      <c r="V13" s="14"/>
      <c r="W13" s="14"/>
      <c r="X13" s="50"/>
      <c r="Y13" s="14"/>
      <c r="Z13" s="14"/>
      <c r="AA13" s="50"/>
      <c r="AB13" s="50"/>
      <c r="AC13" s="25"/>
      <c r="AD13" s="25"/>
      <c r="AE13" s="25"/>
      <c r="AF13" s="25"/>
      <c r="AG13" s="25"/>
      <c r="AH13" s="25"/>
    </row>
    <row r="14" spans="1:34" ht="15.75" customHeight="1" x14ac:dyDescent="0.25">
      <c r="A14" s="45"/>
      <c r="B14" s="54"/>
      <c r="C14" s="44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25"/>
      <c r="AD14" s="25"/>
      <c r="AE14" s="25"/>
      <c r="AF14" s="25"/>
      <c r="AG14" s="25"/>
      <c r="AH14" s="25"/>
    </row>
    <row r="15" spans="1:34" ht="24.75" customHeight="1" x14ac:dyDescent="0.25">
      <c r="A15" s="45"/>
      <c r="B15" s="42"/>
      <c r="C15" s="35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5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25"/>
      <c r="AD15" s="25"/>
      <c r="AE15" s="25"/>
      <c r="AF15" s="25"/>
      <c r="AG15" s="25"/>
      <c r="AH15" s="25"/>
    </row>
    <row r="16" spans="1:34" ht="18.75" customHeight="1" x14ac:dyDescent="0.25">
      <c r="A16" s="45"/>
      <c r="B16" s="4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25"/>
      <c r="AD16" s="25"/>
      <c r="AE16" s="25"/>
      <c r="AF16" s="25"/>
      <c r="AG16" s="25"/>
      <c r="AH16" s="25"/>
    </row>
    <row r="17" spans="1:34" x14ac:dyDescent="0.25">
      <c r="A17" s="56"/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25"/>
      <c r="AD17" s="25"/>
      <c r="AE17" s="25"/>
      <c r="AF17" s="25"/>
      <c r="AG17" s="25"/>
      <c r="AH17" s="25"/>
    </row>
    <row r="18" spans="1:34" x14ac:dyDescent="0.25">
      <c r="A18" s="45"/>
      <c r="B18" s="43"/>
      <c r="C18" s="48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4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25"/>
      <c r="AD18" s="25"/>
      <c r="AE18" s="25"/>
      <c r="AF18" s="25"/>
      <c r="AG18" s="25"/>
      <c r="AH18" s="25"/>
    </row>
    <row r="19" spans="1:34" x14ac:dyDescent="0.25">
      <c r="A19" s="56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25"/>
      <c r="AD19" s="25"/>
      <c r="AE19" s="25"/>
      <c r="AF19" s="25"/>
      <c r="AG19" s="25"/>
      <c r="AH19" s="25"/>
    </row>
    <row r="20" spans="1:34" x14ac:dyDescent="0.25">
      <c r="A20" s="45"/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1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15"/>
      <c r="AD20" s="15"/>
      <c r="AE20" s="15"/>
      <c r="AF20" s="15"/>
      <c r="AG20" s="15"/>
      <c r="AH20" s="15"/>
    </row>
    <row r="21" spans="1:34" x14ac:dyDescent="0.25">
      <c r="A21" s="6"/>
      <c r="B21" s="8"/>
      <c r="C21" s="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2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34" x14ac:dyDescent="0.25">
      <c r="A22" s="6"/>
      <c r="B22" s="1" t="s">
        <v>15</v>
      </c>
      <c r="C22" s="7"/>
      <c r="D22" s="33">
        <f t="shared" ref="D22:O22" si="1">D12+D21</f>
        <v>17.599999999999998</v>
      </c>
      <c r="E22" s="33">
        <f t="shared" si="1"/>
        <v>14.200000000000001</v>
      </c>
      <c r="F22" s="33">
        <f t="shared" si="1"/>
        <v>76.7</v>
      </c>
      <c r="G22" s="33">
        <f t="shared" si="1"/>
        <v>474.02</v>
      </c>
      <c r="H22" s="33">
        <f t="shared" si="1"/>
        <v>17.95</v>
      </c>
      <c r="I22" s="33">
        <f t="shared" si="1"/>
        <v>19</v>
      </c>
      <c r="J22" s="33">
        <f t="shared" si="1"/>
        <v>7.0000000000000007E-2</v>
      </c>
      <c r="K22" s="33">
        <f t="shared" si="1"/>
        <v>0.2</v>
      </c>
      <c r="L22" s="33">
        <f t="shared" si="1"/>
        <v>387.13</v>
      </c>
      <c r="M22" s="33">
        <f t="shared" si="1"/>
        <v>4.17</v>
      </c>
      <c r="N22" s="33">
        <f t="shared" si="1"/>
        <v>41.2</v>
      </c>
      <c r="O22" s="33">
        <f t="shared" si="1"/>
        <v>181.74</v>
      </c>
      <c r="P22" s="73"/>
      <c r="Q22" s="34">
        <f t="shared" ref="Q22:AB22" si="2">Q12+Q21</f>
        <v>0</v>
      </c>
      <c r="R22" s="34">
        <f t="shared" si="2"/>
        <v>0</v>
      </c>
      <c r="S22" s="34">
        <f t="shared" si="2"/>
        <v>0</v>
      </c>
      <c r="T22" s="34">
        <f t="shared" si="2"/>
        <v>0</v>
      </c>
      <c r="U22" s="34">
        <f t="shared" si="2"/>
        <v>0</v>
      </c>
      <c r="V22" s="34">
        <f t="shared" si="2"/>
        <v>0</v>
      </c>
      <c r="W22" s="34">
        <f t="shared" si="2"/>
        <v>0</v>
      </c>
      <c r="X22" s="34">
        <f t="shared" si="2"/>
        <v>0</v>
      </c>
      <c r="Y22" s="34">
        <f t="shared" si="2"/>
        <v>0</v>
      </c>
      <c r="Z22" s="34">
        <f t="shared" si="2"/>
        <v>0</v>
      </c>
      <c r="AA22" s="34">
        <f t="shared" si="2"/>
        <v>0</v>
      </c>
      <c r="AB22" s="34">
        <f t="shared" si="2"/>
        <v>0</v>
      </c>
    </row>
    <row r="23" spans="1:34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</sheetData>
  <mergeCells count="6">
    <mergeCell ref="Y5:AB5"/>
    <mergeCell ref="D5:G5"/>
    <mergeCell ref="Q5:T5"/>
    <mergeCell ref="H5:K5"/>
    <mergeCell ref="L5:O5"/>
    <mergeCell ref="U5:X5"/>
  </mergeCells>
  <pageMargins left="0.7" right="0.7" top="0.75" bottom="0.75" header="0.3" footer="0.3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52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45</v>
      </c>
      <c r="B5" s="1" t="s">
        <v>0</v>
      </c>
      <c r="C5" s="60" t="s">
        <v>36</v>
      </c>
      <c r="D5" s="81" t="s">
        <v>12</v>
      </c>
      <c r="E5" s="82"/>
      <c r="F5" s="82"/>
      <c r="G5" s="83"/>
      <c r="H5" s="80" t="s">
        <v>1</v>
      </c>
      <c r="I5" s="80"/>
      <c r="J5" s="80"/>
      <c r="K5" s="80"/>
      <c r="L5" s="80" t="s">
        <v>13</v>
      </c>
      <c r="M5" s="80"/>
      <c r="N5" s="80"/>
      <c r="O5" s="80"/>
      <c r="P5" s="60"/>
      <c r="Q5" s="81"/>
      <c r="R5" s="82"/>
      <c r="S5" s="82"/>
      <c r="T5" s="83"/>
      <c r="U5" s="80"/>
      <c r="V5" s="80"/>
      <c r="W5" s="80"/>
      <c r="X5" s="80"/>
      <c r="Y5" s="80"/>
      <c r="Z5" s="80"/>
      <c r="AA5" s="80"/>
      <c r="AB5" s="80"/>
    </row>
    <row r="6" spans="1:28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45">
        <v>109</v>
      </c>
      <c r="B7" s="43" t="s">
        <v>46</v>
      </c>
      <c r="C7" s="39" t="s">
        <v>18</v>
      </c>
      <c r="D7" s="56">
        <v>7.3</v>
      </c>
      <c r="E7" s="56">
        <v>4.12</v>
      </c>
      <c r="F7" s="56">
        <v>19.59</v>
      </c>
      <c r="G7" s="56">
        <v>207.4</v>
      </c>
      <c r="H7" s="56">
        <v>0.3</v>
      </c>
      <c r="I7" s="56">
        <v>10</v>
      </c>
      <c r="J7" s="56">
        <v>0.1</v>
      </c>
      <c r="K7" s="56">
        <v>0.1</v>
      </c>
      <c r="L7" s="56">
        <v>216</v>
      </c>
      <c r="M7" s="56">
        <v>1</v>
      </c>
      <c r="N7" s="56">
        <v>48</v>
      </c>
      <c r="O7" s="56">
        <v>187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x14ac:dyDescent="0.25">
      <c r="A8" s="52">
        <v>287</v>
      </c>
      <c r="B8" s="43" t="s">
        <v>22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x14ac:dyDescent="0.25">
      <c r="A10" s="43">
        <v>366</v>
      </c>
      <c r="B10" s="43" t="s">
        <v>64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x14ac:dyDescent="0.25">
      <c r="A11" s="45">
        <v>365</v>
      </c>
      <c r="B11" s="43" t="s">
        <v>16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x14ac:dyDescent="0.25">
      <c r="A12" s="45">
        <v>118</v>
      </c>
      <c r="B12" s="43" t="s">
        <v>66</v>
      </c>
      <c r="C12" s="48">
        <v>30</v>
      </c>
      <c r="D12" s="47">
        <v>0.84</v>
      </c>
      <c r="E12" s="47">
        <v>0.99</v>
      </c>
      <c r="F12" s="47">
        <v>23.19</v>
      </c>
      <c r="G12" s="47">
        <v>106.7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1.05</v>
      </c>
      <c r="N12" s="47">
        <v>0</v>
      </c>
      <c r="O12" s="47">
        <v>0</v>
      </c>
      <c r="P12" s="48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x14ac:dyDescent="0.25">
      <c r="A13" s="45">
        <v>118</v>
      </c>
      <c r="B13" s="43" t="s">
        <v>37</v>
      </c>
      <c r="C13" s="44">
        <v>100</v>
      </c>
      <c r="D13" s="47">
        <v>0.5</v>
      </c>
      <c r="E13" s="47">
        <v>0.5</v>
      </c>
      <c r="F13" s="47">
        <v>12.5</v>
      </c>
      <c r="G13" s="47">
        <v>61.25</v>
      </c>
      <c r="H13" s="47">
        <v>14.75</v>
      </c>
      <c r="I13" s="47">
        <v>0</v>
      </c>
      <c r="J13" s="47">
        <v>0</v>
      </c>
      <c r="K13" s="47">
        <v>0</v>
      </c>
      <c r="L13" s="47">
        <v>69.87</v>
      </c>
      <c r="M13" s="47">
        <v>1.37</v>
      </c>
      <c r="N13" s="47">
        <v>11.25</v>
      </c>
      <c r="O13" s="47">
        <v>13.75</v>
      </c>
      <c r="P13" s="4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ht="15.75" customHeight="1" x14ac:dyDescent="0.25">
      <c r="A14" s="6"/>
      <c r="B14" s="8" t="s">
        <v>14</v>
      </c>
      <c r="C14" s="44"/>
      <c r="D14" s="16">
        <f t="shared" ref="D14:O14" si="0">SUM(D7:D13)</f>
        <v>17.190000000000001</v>
      </c>
      <c r="E14" s="16">
        <f t="shared" si="0"/>
        <v>18.71</v>
      </c>
      <c r="F14" s="16">
        <f t="shared" si="0"/>
        <v>91.36</v>
      </c>
      <c r="G14" s="16">
        <f t="shared" si="0"/>
        <v>704.44</v>
      </c>
      <c r="H14" s="16">
        <f t="shared" si="0"/>
        <v>17.850000000000001</v>
      </c>
      <c r="I14" s="16">
        <f t="shared" si="0"/>
        <v>71.400000000000006</v>
      </c>
      <c r="J14" s="16">
        <f t="shared" si="0"/>
        <v>0.24000000000000002</v>
      </c>
      <c r="K14" s="16">
        <f t="shared" si="0"/>
        <v>0.2</v>
      </c>
      <c r="L14" s="16">
        <f t="shared" si="0"/>
        <v>559.29499999999996</v>
      </c>
      <c r="M14" s="16">
        <f t="shared" si="0"/>
        <v>3.9400000000000004</v>
      </c>
      <c r="N14" s="16">
        <f t="shared" si="0"/>
        <v>94.25</v>
      </c>
      <c r="O14" s="16">
        <f t="shared" si="0"/>
        <v>408.45000000000005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3.5" customHeight="1" x14ac:dyDescent="0.25">
      <c r="A15" s="6"/>
      <c r="B15" s="5"/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1" customHeight="1" x14ac:dyDescent="0.25">
      <c r="A16" s="69"/>
      <c r="B16" s="54"/>
      <c r="C16" s="40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0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23.25" customHeight="1" x14ac:dyDescent="0.25">
      <c r="A17" s="45"/>
      <c r="B17" s="42"/>
      <c r="C17" s="35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3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6.5" customHeight="1" x14ac:dyDescent="0.25">
      <c r="A18" s="45"/>
      <c r="B18" s="43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x14ac:dyDescent="0.25">
      <c r="A19" s="45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x14ac:dyDescent="0.25">
      <c r="A20" s="6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x14ac:dyDescent="0.25">
      <c r="A21" s="45"/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6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</row>
    <row r="22" spans="1:28" x14ac:dyDescent="0.25">
      <c r="A22" s="45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x14ac:dyDescent="0.25">
      <c r="A23" s="6"/>
      <c r="B23" s="8"/>
      <c r="C23" s="39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65">
        <f t="shared" ref="Q23:AB23" si="1">Q16+Q17+Q18+Q19+Q20+Q22</f>
        <v>0</v>
      </c>
      <c r="R23" s="65">
        <f t="shared" si="1"/>
        <v>0</v>
      </c>
      <c r="S23" s="65">
        <f t="shared" si="1"/>
        <v>0</v>
      </c>
      <c r="T23" s="65">
        <f t="shared" si="1"/>
        <v>0</v>
      </c>
      <c r="U23" s="65">
        <f t="shared" si="1"/>
        <v>0</v>
      </c>
      <c r="V23" s="65">
        <f t="shared" si="1"/>
        <v>0</v>
      </c>
      <c r="W23" s="65">
        <f t="shared" si="1"/>
        <v>0</v>
      </c>
      <c r="X23" s="65">
        <f t="shared" si="1"/>
        <v>0</v>
      </c>
      <c r="Y23" s="65">
        <f t="shared" si="1"/>
        <v>0</v>
      </c>
      <c r="Z23" s="65">
        <f t="shared" si="1"/>
        <v>0</v>
      </c>
      <c r="AA23" s="65">
        <f t="shared" si="1"/>
        <v>0</v>
      </c>
      <c r="AB23" s="65">
        <f t="shared" si="1"/>
        <v>0</v>
      </c>
    </row>
    <row r="24" spans="1:28" x14ac:dyDescent="0.25">
      <c r="A24" s="6"/>
      <c r="B24" s="1" t="s">
        <v>15</v>
      </c>
      <c r="C24" s="44"/>
      <c r="D24" s="64">
        <f t="shared" ref="D24:O24" si="2">D14+D23</f>
        <v>17.190000000000001</v>
      </c>
      <c r="E24" s="64">
        <f t="shared" si="2"/>
        <v>18.71</v>
      </c>
      <c r="F24" s="64">
        <f t="shared" si="2"/>
        <v>91.36</v>
      </c>
      <c r="G24" s="64">
        <f t="shared" si="2"/>
        <v>704.44</v>
      </c>
      <c r="H24" s="64">
        <f t="shared" si="2"/>
        <v>17.850000000000001</v>
      </c>
      <c r="I24" s="64">
        <f t="shared" si="2"/>
        <v>71.400000000000006</v>
      </c>
      <c r="J24" s="64">
        <f t="shared" si="2"/>
        <v>0.24000000000000002</v>
      </c>
      <c r="K24" s="64">
        <f t="shared" si="2"/>
        <v>0.2</v>
      </c>
      <c r="L24" s="64">
        <f t="shared" si="2"/>
        <v>559.29499999999996</v>
      </c>
      <c r="M24" s="64">
        <f t="shared" si="2"/>
        <v>3.9400000000000004</v>
      </c>
      <c r="N24" s="64">
        <f t="shared" si="2"/>
        <v>94.25</v>
      </c>
      <c r="O24" s="64">
        <f t="shared" si="2"/>
        <v>408.45000000000005</v>
      </c>
      <c r="P24" s="63"/>
      <c r="Q24" s="64">
        <f t="shared" ref="Q24:AB24" si="3">Q14+Q23</f>
        <v>0</v>
      </c>
      <c r="R24" s="64">
        <f t="shared" si="3"/>
        <v>0</v>
      </c>
      <c r="S24" s="64">
        <f t="shared" si="3"/>
        <v>0</v>
      </c>
      <c r="T24" s="64">
        <f t="shared" si="3"/>
        <v>0</v>
      </c>
      <c r="U24" s="64">
        <f t="shared" si="3"/>
        <v>0</v>
      </c>
      <c r="V24" s="64">
        <f t="shared" si="3"/>
        <v>0</v>
      </c>
      <c r="W24" s="64">
        <f t="shared" si="3"/>
        <v>0</v>
      </c>
      <c r="X24" s="64">
        <f t="shared" si="3"/>
        <v>0</v>
      </c>
      <c r="Y24" s="64">
        <f t="shared" si="3"/>
        <v>0</v>
      </c>
      <c r="Z24" s="64">
        <f t="shared" si="3"/>
        <v>0</v>
      </c>
      <c r="AA24" s="64">
        <f t="shared" si="3"/>
        <v>0</v>
      </c>
      <c r="AB24" s="64">
        <f t="shared" si="3"/>
        <v>0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B1" s="75" t="s">
        <v>68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54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45</v>
      </c>
      <c r="B5" s="1" t="s">
        <v>0</v>
      </c>
      <c r="C5" s="60" t="s">
        <v>26</v>
      </c>
      <c r="D5" s="81" t="s">
        <v>12</v>
      </c>
      <c r="E5" s="82"/>
      <c r="F5" s="82"/>
      <c r="G5" s="83"/>
      <c r="H5" s="80" t="s">
        <v>1</v>
      </c>
      <c r="I5" s="80"/>
      <c r="J5" s="80"/>
      <c r="K5" s="80"/>
      <c r="L5" s="80" t="s">
        <v>13</v>
      </c>
      <c r="M5" s="80"/>
      <c r="N5" s="80"/>
      <c r="O5" s="80"/>
      <c r="P5" s="60"/>
      <c r="Q5" s="81"/>
      <c r="R5" s="82"/>
      <c r="S5" s="82"/>
      <c r="T5" s="83"/>
      <c r="U5" s="80"/>
      <c r="V5" s="80"/>
      <c r="W5" s="80"/>
      <c r="X5" s="80"/>
      <c r="Y5" s="80"/>
      <c r="Z5" s="80"/>
      <c r="AA5" s="80"/>
      <c r="AB5" s="80"/>
    </row>
    <row r="6" spans="1:28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45">
        <v>114</v>
      </c>
      <c r="B7" s="43" t="s">
        <v>43</v>
      </c>
      <c r="C7" s="39" t="s">
        <v>18</v>
      </c>
      <c r="D7" s="56">
        <v>10.119999999999999</v>
      </c>
      <c r="E7" s="56">
        <v>6.62</v>
      </c>
      <c r="F7" s="56">
        <v>32.61</v>
      </c>
      <c r="G7" s="56">
        <v>210.13</v>
      </c>
      <c r="H7" s="56">
        <v>0.3</v>
      </c>
      <c r="I7" s="56">
        <v>34.6</v>
      </c>
      <c r="J7" s="56">
        <v>0.1</v>
      </c>
      <c r="K7" s="56">
        <v>0.1</v>
      </c>
      <c r="L7" s="56">
        <v>216.2</v>
      </c>
      <c r="M7" s="56">
        <v>0.7</v>
      </c>
      <c r="N7" s="56">
        <v>63.7</v>
      </c>
      <c r="O7" s="56">
        <v>228.5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7.25" customHeight="1" x14ac:dyDescent="0.25">
      <c r="A8" s="45">
        <v>365</v>
      </c>
      <c r="B8" s="43" t="s">
        <v>16</v>
      </c>
      <c r="C8" s="48">
        <v>10</v>
      </c>
      <c r="D8" s="47">
        <v>0.05</v>
      </c>
      <c r="E8" s="47">
        <v>7.2</v>
      </c>
      <c r="F8" s="47">
        <v>0.08</v>
      </c>
      <c r="G8" s="47">
        <v>74.8</v>
      </c>
      <c r="H8" s="47">
        <v>0</v>
      </c>
      <c r="I8" s="47">
        <v>34</v>
      </c>
      <c r="J8" s="47">
        <v>0</v>
      </c>
      <c r="K8" s="47">
        <v>0</v>
      </c>
      <c r="L8" s="47">
        <v>1.2</v>
      </c>
      <c r="M8" s="47">
        <v>0.02</v>
      </c>
      <c r="N8" s="47">
        <v>0</v>
      </c>
      <c r="O8" s="47">
        <v>1.6</v>
      </c>
      <c r="P8" s="48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ht="12.75" customHeight="1" x14ac:dyDescent="0.25">
      <c r="A9" s="39">
        <v>504</v>
      </c>
      <c r="B9" s="43" t="s">
        <v>19</v>
      </c>
      <c r="C9" s="44" t="s">
        <v>35</v>
      </c>
      <c r="D9" s="49">
        <v>0.1</v>
      </c>
      <c r="E9" s="49">
        <v>0</v>
      </c>
      <c r="F9" s="49">
        <v>15.2</v>
      </c>
      <c r="G9" s="49">
        <v>61</v>
      </c>
      <c r="H9" s="49">
        <v>2.8</v>
      </c>
      <c r="I9" s="49">
        <v>0</v>
      </c>
      <c r="J9" s="49">
        <v>0</v>
      </c>
      <c r="K9" s="49">
        <v>0</v>
      </c>
      <c r="L9" s="49">
        <v>13.06</v>
      </c>
      <c r="M9" s="49">
        <v>0</v>
      </c>
      <c r="N9" s="49">
        <v>1.55</v>
      </c>
      <c r="O9" s="49">
        <v>2.89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12.75" customHeight="1" x14ac:dyDescent="0.25">
      <c r="A10" s="45">
        <v>114</v>
      </c>
      <c r="B10" s="43" t="s">
        <v>17</v>
      </c>
      <c r="C10" s="48">
        <v>40</v>
      </c>
      <c r="D10" s="47">
        <v>3.2</v>
      </c>
      <c r="E10" s="47">
        <v>0.4</v>
      </c>
      <c r="F10" s="47">
        <v>19</v>
      </c>
      <c r="G10" s="47">
        <v>94</v>
      </c>
      <c r="H10" s="47">
        <v>0</v>
      </c>
      <c r="I10" s="47">
        <v>0</v>
      </c>
      <c r="J10" s="47">
        <v>0</v>
      </c>
      <c r="K10" s="47">
        <v>0</v>
      </c>
      <c r="L10" s="47">
        <v>8.6999999999999993</v>
      </c>
      <c r="M10" s="47">
        <v>0.4</v>
      </c>
      <c r="N10" s="47">
        <v>13.2</v>
      </c>
      <c r="O10" s="47">
        <v>30.6</v>
      </c>
      <c r="P10" s="44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</row>
    <row r="11" spans="1:28" ht="17.25" customHeight="1" x14ac:dyDescent="0.25">
      <c r="A11" s="45">
        <v>118</v>
      </c>
      <c r="B11" s="43" t="s">
        <v>37</v>
      </c>
      <c r="C11" s="44">
        <v>114</v>
      </c>
      <c r="D11" s="47">
        <v>0.57999999999999996</v>
      </c>
      <c r="E11" s="47">
        <v>0.57999999999999996</v>
      </c>
      <c r="F11" s="47">
        <v>14.15</v>
      </c>
      <c r="G11" s="47">
        <v>69.3</v>
      </c>
      <c r="H11" s="47">
        <v>16</v>
      </c>
      <c r="I11" s="47">
        <v>0</v>
      </c>
      <c r="J11" s="47">
        <v>0</v>
      </c>
      <c r="K11" s="47">
        <v>0</v>
      </c>
      <c r="L11" s="47">
        <v>78.98</v>
      </c>
      <c r="M11" s="47">
        <v>1.7</v>
      </c>
      <c r="N11" s="47">
        <v>12.81</v>
      </c>
      <c r="O11" s="47">
        <v>15.64</v>
      </c>
      <c r="P11" s="44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ht="17.25" customHeight="1" x14ac:dyDescent="0.25">
      <c r="A12" s="45">
        <v>366</v>
      </c>
      <c r="B12" s="43" t="s">
        <v>64</v>
      </c>
      <c r="C12" s="48">
        <v>15</v>
      </c>
      <c r="D12" s="47">
        <v>3.9</v>
      </c>
      <c r="E12" s="47">
        <v>3.9</v>
      </c>
      <c r="F12" s="47">
        <v>0</v>
      </c>
      <c r="G12" s="47">
        <v>51.6</v>
      </c>
      <c r="H12" s="47">
        <v>0</v>
      </c>
      <c r="I12" s="47">
        <v>19</v>
      </c>
      <c r="J12" s="47">
        <v>0</v>
      </c>
      <c r="K12" s="47">
        <v>0</v>
      </c>
      <c r="L12" s="47">
        <v>142.5</v>
      </c>
      <c r="M12" s="47">
        <v>0</v>
      </c>
      <c r="N12" s="47">
        <v>6.8</v>
      </c>
      <c r="O12" s="47">
        <v>84.5</v>
      </c>
      <c r="P12" s="48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" customHeight="1" x14ac:dyDescent="0.25">
      <c r="A13" s="45"/>
      <c r="B13" s="43"/>
      <c r="C13" s="48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x14ac:dyDescent="0.25">
      <c r="A14" s="6"/>
      <c r="B14" s="8" t="s">
        <v>14</v>
      </c>
      <c r="C14" s="44"/>
      <c r="D14" s="16">
        <f>D7+D8+D9+D10+D11+D12</f>
        <v>17.95</v>
      </c>
      <c r="E14" s="16">
        <f>E7+E8+E9+E10+E11</f>
        <v>14.8</v>
      </c>
      <c r="F14" s="16">
        <f>F7+F8+F9+F10+F11</f>
        <v>81.040000000000006</v>
      </c>
      <c r="G14" s="16">
        <f>G7+G8+G9+G10+G11</f>
        <v>509.23</v>
      </c>
      <c r="H14" s="16">
        <f t="shared" ref="H14:N14" si="0">H7+H9+H10+H11+H12+H13</f>
        <v>19.100000000000001</v>
      </c>
      <c r="I14" s="16">
        <f t="shared" si="0"/>
        <v>53.6</v>
      </c>
      <c r="J14" s="16">
        <f t="shared" si="0"/>
        <v>0.1</v>
      </c>
      <c r="K14" s="16">
        <f t="shared" si="0"/>
        <v>0.1</v>
      </c>
      <c r="L14" s="16">
        <f t="shared" si="0"/>
        <v>459.44</v>
      </c>
      <c r="M14" s="16">
        <f t="shared" si="0"/>
        <v>2.8</v>
      </c>
      <c r="N14" s="16">
        <f t="shared" si="0"/>
        <v>98.06</v>
      </c>
      <c r="O14" s="16">
        <f>SUM(O7:O13)</f>
        <v>363.72999999999996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25">
      <c r="A15" s="45"/>
      <c r="B15" s="76"/>
      <c r="C15" s="39"/>
      <c r="D15" s="56"/>
      <c r="E15" s="56"/>
      <c r="F15" s="56"/>
      <c r="G15" s="56"/>
      <c r="H15" s="56"/>
      <c r="I15" s="56"/>
      <c r="J15" s="38"/>
      <c r="K15" s="38"/>
      <c r="L15" s="38"/>
      <c r="M15" s="38"/>
      <c r="N15" s="38"/>
      <c r="O15" s="38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x14ac:dyDescent="0.25">
      <c r="A16" s="45"/>
      <c r="B16" s="45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6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</row>
    <row r="17" spans="1:28" ht="22.5" customHeight="1" x14ac:dyDescent="0.25">
      <c r="A17" s="52"/>
      <c r="B17" s="55"/>
      <c r="C17" s="70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70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ht="15.75" customHeight="1" x14ac:dyDescent="0.25">
      <c r="A18" s="45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ht="14.25" customHeight="1" x14ac:dyDescent="0.25">
      <c r="A19" s="45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ht="12.75" customHeight="1" x14ac:dyDescent="0.25">
      <c r="A20" s="45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x14ac:dyDescent="0.25">
      <c r="A21" s="45"/>
      <c r="B21" s="43"/>
      <c r="C21" s="4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x14ac:dyDescent="0.25">
      <c r="A22" s="45"/>
      <c r="B22" s="43"/>
      <c r="C22" s="48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4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</row>
    <row r="23" spans="1:28" x14ac:dyDescent="0.25">
      <c r="A23" s="6"/>
      <c r="B23" s="8"/>
      <c r="C23" s="68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ht="11.25" customHeight="1" x14ac:dyDescent="0.25">
      <c r="A24" s="6"/>
      <c r="B24" s="1" t="s">
        <v>15</v>
      </c>
      <c r="C24" s="53"/>
      <c r="D24" s="64">
        <f t="shared" ref="D24:O24" si="1">D14+D23</f>
        <v>17.95</v>
      </c>
      <c r="E24" s="64">
        <f t="shared" si="1"/>
        <v>14.8</v>
      </c>
      <c r="F24" s="64">
        <f t="shared" si="1"/>
        <v>81.040000000000006</v>
      </c>
      <c r="G24" s="64">
        <f t="shared" si="1"/>
        <v>509.23</v>
      </c>
      <c r="H24" s="64">
        <f t="shared" si="1"/>
        <v>19.100000000000001</v>
      </c>
      <c r="I24" s="64">
        <f t="shared" si="1"/>
        <v>53.6</v>
      </c>
      <c r="J24" s="64">
        <f t="shared" si="1"/>
        <v>0.1</v>
      </c>
      <c r="K24" s="64">
        <f t="shared" si="1"/>
        <v>0.1</v>
      </c>
      <c r="L24" s="64">
        <f t="shared" si="1"/>
        <v>459.44</v>
      </c>
      <c r="M24" s="64">
        <f t="shared" si="1"/>
        <v>2.8</v>
      </c>
      <c r="N24" s="64">
        <f t="shared" si="1"/>
        <v>98.06</v>
      </c>
      <c r="O24" s="64">
        <f t="shared" si="1"/>
        <v>363.72999999999996</v>
      </c>
      <c r="P24" s="63"/>
      <c r="Q24" s="64">
        <f t="shared" ref="Q24:AB24" si="2">Q14+Q23</f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8" width="6.5703125" customWidth="1"/>
    <col min="9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1" width="5.5703125" customWidth="1"/>
    <col min="22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28" x14ac:dyDescent="0.25">
      <c r="B2" s="75" t="s">
        <v>55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8" x14ac:dyDescent="0.25">
      <c r="A3" s="15"/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2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2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45</v>
      </c>
      <c r="B5" s="1" t="s">
        <v>0</v>
      </c>
      <c r="C5" s="60" t="s">
        <v>26</v>
      </c>
      <c r="D5" s="81" t="s">
        <v>12</v>
      </c>
      <c r="E5" s="82"/>
      <c r="F5" s="82"/>
      <c r="G5" s="83"/>
      <c r="H5" s="80" t="s">
        <v>1</v>
      </c>
      <c r="I5" s="80"/>
      <c r="J5" s="80"/>
      <c r="K5" s="80"/>
      <c r="L5" s="80" t="s">
        <v>13</v>
      </c>
      <c r="M5" s="80"/>
      <c r="N5" s="80"/>
      <c r="O5" s="80"/>
      <c r="P5" s="60"/>
      <c r="Q5" s="81"/>
      <c r="R5" s="82"/>
      <c r="S5" s="82"/>
      <c r="T5" s="83"/>
      <c r="U5" s="80"/>
      <c r="V5" s="80"/>
      <c r="W5" s="80"/>
      <c r="X5" s="80"/>
      <c r="Y5" s="80"/>
      <c r="Z5" s="80"/>
      <c r="AA5" s="80"/>
      <c r="AB5" s="80"/>
    </row>
    <row r="6" spans="1:28" ht="12.75" customHeight="1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customHeight="1" x14ac:dyDescent="0.25">
      <c r="A7" s="45">
        <v>171</v>
      </c>
      <c r="B7" s="43" t="s">
        <v>59</v>
      </c>
      <c r="C7" s="39" t="s">
        <v>18</v>
      </c>
      <c r="D7" s="56">
        <v>4.4000000000000004</v>
      </c>
      <c r="E7" s="56">
        <v>3.8</v>
      </c>
      <c r="F7" s="56">
        <v>16</v>
      </c>
      <c r="G7" s="56">
        <v>116</v>
      </c>
      <c r="H7" s="56">
        <v>0.6</v>
      </c>
      <c r="I7" s="56">
        <v>24</v>
      </c>
      <c r="J7" s="56">
        <v>0</v>
      </c>
      <c r="K7" s="56">
        <v>0.4</v>
      </c>
      <c r="L7" s="56">
        <v>118</v>
      </c>
      <c r="M7" s="56">
        <v>0.4</v>
      </c>
      <c r="N7" s="56">
        <v>16</v>
      </c>
      <c r="O7" s="56">
        <v>100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x14ac:dyDescent="0.25">
      <c r="A8" s="52">
        <v>269</v>
      </c>
      <c r="B8" s="56" t="s">
        <v>21</v>
      </c>
      <c r="C8" s="39">
        <v>200</v>
      </c>
      <c r="D8" s="56">
        <v>4.2</v>
      </c>
      <c r="E8" s="56">
        <v>4</v>
      </c>
      <c r="F8" s="56">
        <v>16</v>
      </c>
      <c r="G8" s="56">
        <v>114.33</v>
      </c>
      <c r="H8" s="56">
        <v>0.2</v>
      </c>
      <c r="I8" s="56">
        <v>0</v>
      </c>
      <c r="J8" s="56">
        <v>0</v>
      </c>
      <c r="K8" s="56">
        <v>0.1</v>
      </c>
      <c r="L8" s="56">
        <v>126</v>
      </c>
      <c r="M8" s="56">
        <v>0.7</v>
      </c>
      <c r="N8" s="56">
        <v>36</v>
      </c>
      <c r="O8" s="56">
        <v>109</v>
      </c>
      <c r="P8" s="39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</row>
    <row r="9" spans="1:28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x14ac:dyDescent="0.25">
      <c r="A10" s="45">
        <v>366</v>
      </c>
      <c r="B10" s="43" t="s">
        <v>64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x14ac:dyDescent="0.25">
      <c r="A11" s="45">
        <v>365</v>
      </c>
      <c r="B11" s="43" t="s">
        <v>16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x14ac:dyDescent="0.25">
      <c r="A12" s="45">
        <v>118</v>
      </c>
      <c r="B12" s="43" t="s">
        <v>58</v>
      </c>
      <c r="C12" s="48">
        <v>40</v>
      </c>
      <c r="D12" s="47">
        <v>8.6199999999999992</v>
      </c>
      <c r="E12" s="47">
        <v>11.25</v>
      </c>
      <c r="F12" s="47">
        <v>85.56</v>
      </c>
      <c r="G12" s="47">
        <v>168.2</v>
      </c>
      <c r="H12" s="47">
        <v>0</v>
      </c>
      <c r="I12" s="47">
        <v>0</v>
      </c>
      <c r="J12" s="47">
        <v>0.04</v>
      </c>
      <c r="K12" s="47">
        <v>0</v>
      </c>
      <c r="L12" s="47">
        <v>2.5000000000000001E-2</v>
      </c>
      <c r="M12" s="47">
        <v>2.42</v>
      </c>
      <c r="N12" s="47">
        <v>0</v>
      </c>
      <c r="O12" s="47">
        <v>0</v>
      </c>
      <c r="P12" s="48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x14ac:dyDescent="0.25">
      <c r="A13" s="45">
        <v>118</v>
      </c>
      <c r="B13" s="43" t="s">
        <v>37</v>
      </c>
      <c r="C13" s="44">
        <v>113</v>
      </c>
      <c r="D13" s="47">
        <v>0.56999999999999995</v>
      </c>
      <c r="E13" s="47">
        <v>0.56999999999999995</v>
      </c>
      <c r="F13" s="47">
        <v>14.13</v>
      </c>
      <c r="G13" s="47">
        <v>69.209999999999994</v>
      </c>
      <c r="H13" s="47">
        <v>16.670000000000002</v>
      </c>
      <c r="I13" s="47">
        <v>0</v>
      </c>
      <c r="J13" s="47">
        <v>0</v>
      </c>
      <c r="K13" s="47">
        <v>0</v>
      </c>
      <c r="L13" s="47">
        <v>78.95</v>
      </c>
      <c r="M13" s="47">
        <v>1.55</v>
      </c>
      <c r="N13" s="47">
        <v>12.71</v>
      </c>
      <c r="O13" s="47">
        <v>15.54</v>
      </c>
      <c r="P13" s="44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ht="18.75" customHeight="1" x14ac:dyDescent="0.25">
      <c r="A14" s="6"/>
      <c r="B14" s="8" t="s">
        <v>14</v>
      </c>
      <c r="C14" s="44"/>
      <c r="D14" s="16">
        <f>D7+D8+D9+D10+D11+D13</f>
        <v>16.32</v>
      </c>
      <c r="E14" s="16">
        <f t="shared" ref="E14:O14" si="0">E7+E8+E9+E10+E11+E13</f>
        <v>19.87</v>
      </c>
      <c r="F14" s="16">
        <f t="shared" si="0"/>
        <v>65.209999999999994</v>
      </c>
      <c r="G14" s="16">
        <f t="shared" si="0"/>
        <v>519.94000000000005</v>
      </c>
      <c r="H14" s="16">
        <f t="shared" si="0"/>
        <v>17.470000000000002</v>
      </c>
      <c r="I14" s="16">
        <f t="shared" si="0"/>
        <v>77</v>
      </c>
      <c r="J14" s="16">
        <f t="shared" si="0"/>
        <v>0</v>
      </c>
      <c r="K14" s="16">
        <f t="shared" si="0"/>
        <v>0.5</v>
      </c>
      <c r="L14" s="16">
        <f t="shared" si="0"/>
        <v>475.34999999999997</v>
      </c>
      <c r="M14" s="16">
        <f t="shared" si="0"/>
        <v>3.0700000000000003</v>
      </c>
      <c r="N14" s="16">
        <f t="shared" si="0"/>
        <v>84.710000000000008</v>
      </c>
      <c r="O14" s="16">
        <f t="shared" si="0"/>
        <v>341.24000000000007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2" customHeight="1" x14ac:dyDescent="0.25">
      <c r="A15" s="6"/>
      <c r="B15" s="5"/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24" customHeight="1" x14ac:dyDescent="0.25">
      <c r="A16" s="45"/>
      <c r="B16" s="76"/>
      <c r="C16" s="39"/>
      <c r="D16" s="56"/>
      <c r="E16" s="56"/>
      <c r="F16" s="56"/>
      <c r="G16" s="56"/>
      <c r="H16" s="56"/>
      <c r="I16" s="56"/>
      <c r="J16" s="38"/>
      <c r="K16" s="38"/>
      <c r="L16" s="38"/>
      <c r="M16" s="38"/>
      <c r="N16" s="38"/>
      <c r="O16" s="38"/>
      <c r="P16" s="39"/>
      <c r="Q16" s="56"/>
      <c r="R16" s="56"/>
      <c r="S16" s="56"/>
      <c r="T16" s="56"/>
      <c r="U16" s="56"/>
      <c r="V16" s="56"/>
      <c r="W16" s="38"/>
      <c r="X16" s="38"/>
      <c r="Y16" s="38"/>
      <c r="Z16" s="38"/>
      <c r="AA16" s="38"/>
      <c r="AB16" s="38"/>
    </row>
    <row r="17" spans="1:28" ht="18" customHeight="1" x14ac:dyDescent="0.25">
      <c r="A17" s="45"/>
      <c r="B17" s="55"/>
      <c r="C17" s="46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20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21" customHeight="1" x14ac:dyDescent="0.25">
      <c r="A18" s="52"/>
      <c r="B18" s="55"/>
      <c r="C18" s="6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62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pans="1:28" ht="15.75" customHeight="1" x14ac:dyDescent="0.25">
      <c r="A19" s="52"/>
      <c r="B19" s="43"/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4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x14ac:dyDescent="0.25">
      <c r="A20" s="45"/>
      <c r="B20" s="45"/>
      <c r="C20" s="67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67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pans="1:28" x14ac:dyDescent="0.25">
      <c r="A21" s="45"/>
      <c r="B21" s="43"/>
      <c r="C21" s="4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x14ac:dyDescent="0.25">
      <c r="A22" s="56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x14ac:dyDescent="0.25">
      <c r="A23" s="6"/>
      <c r="B23" s="8"/>
      <c r="C23" s="39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x14ac:dyDescent="0.25">
      <c r="A24" s="6"/>
      <c r="B24" s="1" t="s">
        <v>15</v>
      </c>
      <c r="C24" s="44"/>
      <c r="D24" s="64">
        <f t="shared" ref="D24:O24" si="1">D14+D23</f>
        <v>16.32</v>
      </c>
      <c r="E24" s="64">
        <f t="shared" si="1"/>
        <v>19.87</v>
      </c>
      <c r="F24" s="64">
        <f t="shared" si="1"/>
        <v>65.209999999999994</v>
      </c>
      <c r="G24" s="64">
        <f t="shared" si="1"/>
        <v>519.94000000000005</v>
      </c>
      <c r="H24" s="64">
        <f t="shared" si="1"/>
        <v>17.470000000000002</v>
      </c>
      <c r="I24" s="64">
        <f t="shared" si="1"/>
        <v>77</v>
      </c>
      <c r="J24" s="64">
        <f t="shared" si="1"/>
        <v>0</v>
      </c>
      <c r="K24" s="64">
        <f t="shared" si="1"/>
        <v>0.5</v>
      </c>
      <c r="L24" s="64">
        <f t="shared" si="1"/>
        <v>475.34999999999997</v>
      </c>
      <c r="M24" s="64">
        <f t="shared" si="1"/>
        <v>3.0700000000000003</v>
      </c>
      <c r="N24" s="64">
        <f t="shared" si="1"/>
        <v>84.710000000000008</v>
      </c>
      <c r="O24" s="64">
        <f t="shared" si="1"/>
        <v>341.24000000000007</v>
      </c>
      <c r="P24" s="63"/>
      <c r="Q24" s="64">
        <f t="shared" ref="Q24:AB24" si="2">Q14+Q23</f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workbookViewId="0">
      <selection activeCell="B1" sqref="B1"/>
    </sheetView>
  </sheetViews>
  <sheetFormatPr defaultRowHeight="15" x14ac:dyDescent="0.25"/>
  <cols>
    <col min="1" max="1" width="10.710937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3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56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5" customHeight="1" x14ac:dyDescent="0.25">
      <c r="A5" s="6" t="s">
        <v>44</v>
      </c>
      <c r="B5" s="1" t="s">
        <v>0</v>
      </c>
      <c r="C5" s="60" t="s">
        <v>26</v>
      </c>
      <c r="D5" s="81" t="s">
        <v>12</v>
      </c>
      <c r="E5" s="82"/>
      <c r="F5" s="82"/>
      <c r="G5" s="83"/>
      <c r="H5" s="80" t="s">
        <v>1</v>
      </c>
      <c r="I5" s="80"/>
      <c r="J5" s="80"/>
      <c r="K5" s="80"/>
      <c r="L5" s="80" t="s">
        <v>13</v>
      </c>
      <c r="M5" s="80"/>
      <c r="N5" s="80"/>
      <c r="O5" s="80"/>
      <c r="P5" s="60"/>
      <c r="Q5" s="81"/>
      <c r="R5" s="82"/>
      <c r="S5" s="82"/>
      <c r="T5" s="83"/>
      <c r="U5" s="80"/>
      <c r="V5" s="80"/>
      <c r="W5" s="80"/>
      <c r="X5" s="80"/>
      <c r="Y5" s="80"/>
      <c r="Z5" s="80"/>
      <c r="AA5" s="80"/>
      <c r="AB5" s="80"/>
    </row>
    <row r="6" spans="1:28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6.5" customHeight="1" x14ac:dyDescent="0.25">
      <c r="A7" s="45">
        <v>106</v>
      </c>
      <c r="B7" s="43" t="s">
        <v>42</v>
      </c>
      <c r="C7" s="39">
        <v>205</v>
      </c>
      <c r="D7" s="56">
        <v>10</v>
      </c>
      <c r="E7" s="56">
        <v>7.03</v>
      </c>
      <c r="F7" s="56">
        <v>35.78</v>
      </c>
      <c r="G7" s="56">
        <v>214.92</v>
      </c>
      <c r="H7" s="56">
        <v>0.21</v>
      </c>
      <c r="I7" s="56">
        <v>0.01</v>
      </c>
      <c r="J7" s="56">
        <v>0.05</v>
      </c>
      <c r="K7" s="56">
        <v>0.72</v>
      </c>
      <c r="L7" s="56">
        <v>78.67</v>
      </c>
      <c r="M7" s="56">
        <v>0.45</v>
      </c>
      <c r="N7" s="56">
        <v>13.45</v>
      </c>
      <c r="O7" s="56">
        <v>79.86</v>
      </c>
      <c r="P7" s="44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ht="17.25" customHeight="1" x14ac:dyDescent="0.25">
      <c r="A8" s="52">
        <v>287</v>
      </c>
      <c r="B8" s="43" t="s">
        <v>22</v>
      </c>
      <c r="C8" s="44">
        <v>200</v>
      </c>
      <c r="D8" s="47">
        <v>1.4</v>
      </c>
      <c r="E8" s="47">
        <v>1.6</v>
      </c>
      <c r="F8" s="47">
        <v>17</v>
      </c>
      <c r="G8" s="47">
        <v>108.69</v>
      </c>
      <c r="H8" s="47">
        <v>2.8</v>
      </c>
      <c r="I8" s="47">
        <v>8.4</v>
      </c>
      <c r="J8" s="47">
        <v>0.1</v>
      </c>
      <c r="K8" s="47">
        <v>0.1</v>
      </c>
      <c r="L8" s="47">
        <v>121</v>
      </c>
      <c r="M8" s="47">
        <v>0.1</v>
      </c>
      <c r="N8" s="47">
        <v>15</v>
      </c>
      <c r="O8" s="47">
        <v>91</v>
      </c>
      <c r="P8" s="44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ht="14.25" customHeight="1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ht="14.25" customHeight="1" x14ac:dyDescent="0.25">
      <c r="A10" s="45">
        <v>366</v>
      </c>
      <c r="B10" s="43" t="s">
        <v>64</v>
      </c>
      <c r="C10" s="48">
        <v>15</v>
      </c>
      <c r="D10" s="47">
        <v>3.9</v>
      </c>
      <c r="E10" s="47">
        <v>3.9</v>
      </c>
      <c r="F10" s="47">
        <v>0</v>
      </c>
      <c r="G10" s="47">
        <v>51.6</v>
      </c>
      <c r="H10" s="47">
        <v>0</v>
      </c>
      <c r="I10" s="47">
        <v>19</v>
      </c>
      <c r="J10" s="47">
        <v>0</v>
      </c>
      <c r="K10" s="47">
        <v>0</v>
      </c>
      <c r="L10" s="47">
        <v>142.5</v>
      </c>
      <c r="M10" s="47">
        <v>0</v>
      </c>
      <c r="N10" s="47">
        <v>6.8</v>
      </c>
      <c r="O10" s="47">
        <v>84.5</v>
      </c>
      <c r="P10" s="4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ht="14.25" customHeight="1" x14ac:dyDescent="0.25">
      <c r="A11" s="45">
        <v>118</v>
      </c>
      <c r="B11" s="43" t="s">
        <v>37</v>
      </c>
      <c r="C11" s="44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4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ht="15" customHeight="1" x14ac:dyDescent="0.25">
      <c r="A12" s="45">
        <v>118</v>
      </c>
      <c r="B12" s="43" t="s">
        <v>40</v>
      </c>
      <c r="C12" s="44">
        <v>97</v>
      </c>
      <c r="D12" s="47">
        <v>0.47</v>
      </c>
      <c r="E12" s="47">
        <v>0.47</v>
      </c>
      <c r="F12" s="47">
        <v>11.64</v>
      </c>
      <c r="G12" s="47">
        <v>52.38</v>
      </c>
      <c r="H12" s="47">
        <v>13.97</v>
      </c>
      <c r="I12" s="47">
        <v>0</v>
      </c>
      <c r="J12" s="47">
        <v>0</v>
      </c>
      <c r="K12" s="47">
        <v>0</v>
      </c>
      <c r="L12" s="47">
        <v>65.180000000000007</v>
      </c>
      <c r="M12" s="47">
        <v>1.32</v>
      </c>
      <c r="N12" s="47">
        <v>10.48</v>
      </c>
      <c r="O12" s="47">
        <v>12.5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" customHeight="1" x14ac:dyDescent="0.25">
      <c r="A13" s="45">
        <v>365</v>
      </c>
      <c r="B13" s="43" t="s">
        <v>16</v>
      </c>
      <c r="C13" s="48">
        <v>10</v>
      </c>
      <c r="D13" s="47">
        <v>0.05</v>
      </c>
      <c r="E13" s="47">
        <v>7.2</v>
      </c>
      <c r="F13" s="47">
        <v>0.08</v>
      </c>
      <c r="G13" s="47">
        <v>74.8</v>
      </c>
      <c r="H13" s="47">
        <v>0</v>
      </c>
      <c r="I13" s="47">
        <v>34</v>
      </c>
      <c r="J13" s="47">
        <v>0</v>
      </c>
      <c r="K13" s="47">
        <v>0</v>
      </c>
      <c r="L13" s="47">
        <v>1.2</v>
      </c>
      <c r="M13" s="47">
        <v>0.02</v>
      </c>
      <c r="N13" s="47">
        <v>0</v>
      </c>
      <c r="O13" s="47">
        <v>1.6</v>
      </c>
      <c r="P13" s="48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ht="16.5" customHeight="1" x14ac:dyDescent="0.25">
      <c r="A14" s="6"/>
      <c r="B14" s="8" t="s">
        <v>14</v>
      </c>
      <c r="C14" s="44"/>
      <c r="D14" s="16">
        <f t="shared" ref="D14:O14" si="0">SUM(D7:D13)</f>
        <v>19.02</v>
      </c>
      <c r="E14" s="16">
        <f t="shared" si="0"/>
        <v>20.6</v>
      </c>
      <c r="F14" s="16">
        <f t="shared" si="0"/>
        <v>83.5</v>
      </c>
      <c r="G14" s="16">
        <f t="shared" si="0"/>
        <v>596.39</v>
      </c>
      <c r="H14" s="16">
        <f t="shared" si="0"/>
        <v>16.98</v>
      </c>
      <c r="I14" s="16">
        <f t="shared" si="0"/>
        <v>61.41</v>
      </c>
      <c r="J14" s="16">
        <f t="shared" si="0"/>
        <v>0.15000000000000002</v>
      </c>
      <c r="K14" s="16">
        <f t="shared" si="0"/>
        <v>0.82</v>
      </c>
      <c r="L14" s="16">
        <f t="shared" si="0"/>
        <v>417.25</v>
      </c>
      <c r="M14" s="16">
        <f t="shared" si="0"/>
        <v>2.29</v>
      </c>
      <c r="N14" s="16">
        <f t="shared" si="0"/>
        <v>58.929999999999993</v>
      </c>
      <c r="O14" s="16">
        <f t="shared" si="0"/>
        <v>300.06000000000006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ht="12.75" customHeight="1" x14ac:dyDescent="0.25">
      <c r="A15" s="6"/>
      <c r="B15" s="5"/>
      <c r="C15" s="39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39"/>
      <c r="Q15" s="56"/>
      <c r="R15" s="56"/>
      <c r="S15" s="56"/>
      <c r="T15" s="56"/>
      <c r="U15" s="56"/>
      <c r="V15" s="56"/>
      <c r="W15" s="38"/>
      <c r="X15" s="38"/>
      <c r="Y15" s="38"/>
      <c r="Z15" s="38"/>
      <c r="AA15" s="38"/>
      <c r="AB15" s="38"/>
    </row>
    <row r="16" spans="1:28" ht="19.5" customHeight="1" x14ac:dyDescent="0.25">
      <c r="A16" s="69"/>
      <c r="B16" s="54"/>
      <c r="C16" s="40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40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9.5" customHeight="1" x14ac:dyDescent="0.25">
      <c r="A17" s="45"/>
      <c r="B17" s="45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6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</row>
    <row r="18" spans="1:28" ht="18" customHeight="1" x14ac:dyDescent="0.25">
      <c r="A18" s="45"/>
      <c r="B18" s="43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ht="18.75" customHeight="1" x14ac:dyDescent="0.25">
      <c r="A19" s="56"/>
      <c r="B19" s="45"/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x14ac:dyDescent="0.25">
      <c r="A20" s="56"/>
      <c r="B20" s="45"/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6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x14ac:dyDescent="0.25">
      <c r="A21" s="45"/>
      <c r="B21" s="43"/>
      <c r="C21" s="48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2.75" customHeight="1" x14ac:dyDescent="0.25">
      <c r="A22" s="45"/>
      <c r="B22" s="45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51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</row>
    <row r="23" spans="1:28" ht="12.75" customHeight="1" x14ac:dyDescent="0.25">
      <c r="A23" s="6"/>
      <c r="B23" s="8"/>
      <c r="C23" s="66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6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</row>
    <row r="24" spans="1:28" x14ac:dyDescent="0.25">
      <c r="A24" s="6"/>
      <c r="B24" s="1" t="s">
        <v>15</v>
      </c>
      <c r="C24" s="63"/>
      <c r="D24" s="64">
        <f t="shared" ref="D24:O24" si="1">D14+D23</f>
        <v>19.02</v>
      </c>
      <c r="E24" s="64">
        <f t="shared" si="1"/>
        <v>20.6</v>
      </c>
      <c r="F24" s="64">
        <f t="shared" si="1"/>
        <v>83.5</v>
      </c>
      <c r="G24" s="64">
        <f t="shared" si="1"/>
        <v>596.39</v>
      </c>
      <c r="H24" s="64">
        <f t="shared" si="1"/>
        <v>16.98</v>
      </c>
      <c r="I24" s="64">
        <f t="shared" si="1"/>
        <v>61.41</v>
      </c>
      <c r="J24" s="64">
        <f t="shared" si="1"/>
        <v>0.15000000000000002</v>
      </c>
      <c r="K24" s="64">
        <f t="shared" si="1"/>
        <v>0.82</v>
      </c>
      <c r="L24" s="64">
        <f t="shared" si="1"/>
        <v>417.25</v>
      </c>
      <c r="M24" s="64">
        <f t="shared" si="1"/>
        <v>2.29</v>
      </c>
      <c r="N24" s="64">
        <f t="shared" si="1"/>
        <v>58.929999999999993</v>
      </c>
      <c r="O24" s="64">
        <f t="shared" si="1"/>
        <v>300.06000000000006</v>
      </c>
      <c r="P24" s="63"/>
      <c r="Q24" s="64">
        <f t="shared" ref="Q24:AB24" si="2">Q14+Q23</f>
        <v>0</v>
      </c>
      <c r="R24" s="64">
        <f t="shared" si="2"/>
        <v>0</v>
      </c>
      <c r="S24" s="64">
        <f t="shared" si="2"/>
        <v>0</v>
      </c>
      <c r="T24" s="64">
        <f t="shared" si="2"/>
        <v>0</v>
      </c>
      <c r="U24" s="64">
        <f t="shared" si="2"/>
        <v>0</v>
      </c>
      <c r="V24" s="64">
        <f t="shared" si="2"/>
        <v>0</v>
      </c>
      <c r="W24" s="64">
        <f t="shared" si="2"/>
        <v>0</v>
      </c>
      <c r="X24" s="64">
        <f t="shared" si="2"/>
        <v>0</v>
      </c>
      <c r="Y24" s="64">
        <f t="shared" si="2"/>
        <v>0</v>
      </c>
      <c r="Z24" s="64">
        <f t="shared" si="2"/>
        <v>0</v>
      </c>
      <c r="AA24" s="64">
        <f t="shared" si="2"/>
        <v>0</v>
      </c>
      <c r="AB24" s="64">
        <f t="shared" si="2"/>
        <v>0</v>
      </c>
    </row>
    <row r="25" spans="1:28" x14ac:dyDescent="0.25"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28" x14ac:dyDescent="0.25">
      <c r="D26" s="9"/>
      <c r="E26" s="9"/>
      <c r="F26" s="9"/>
      <c r="G26" s="9"/>
      <c r="H26" s="9"/>
      <c r="I26" s="9"/>
      <c r="J26" s="9"/>
      <c r="K26" s="9"/>
      <c r="L26" s="9"/>
    </row>
    <row r="27" spans="1:28" x14ac:dyDescent="0.25">
      <c r="D27" s="3"/>
      <c r="E27" s="3"/>
      <c r="F27" s="3"/>
      <c r="G27" s="3"/>
      <c r="H27" s="3"/>
      <c r="I27" s="3"/>
      <c r="J27" s="3"/>
      <c r="K27" s="3"/>
      <c r="L27" s="3"/>
    </row>
    <row r="28" spans="1:28" x14ac:dyDescent="0.25">
      <c r="D28" s="3"/>
      <c r="E28" s="3"/>
      <c r="F28" s="3"/>
      <c r="G28" s="3"/>
      <c r="H28" s="3"/>
      <c r="I28" s="3"/>
      <c r="J28" s="3"/>
      <c r="K28" s="3"/>
      <c r="L28" s="3"/>
    </row>
  </sheetData>
  <mergeCells count="6">
    <mergeCell ref="Y5:AB5"/>
    <mergeCell ref="D5:G5"/>
    <mergeCell ref="H5:K5"/>
    <mergeCell ref="L5:O5"/>
    <mergeCell ref="Q5:T5"/>
    <mergeCell ref="U5:X5"/>
  </mergeCells>
  <pageMargins left="0.7" right="0.7" top="0.75" bottom="0.75" header="0.3" footer="0.3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workbookViewId="0">
      <selection activeCell="B1" sqref="B1"/>
    </sheetView>
  </sheetViews>
  <sheetFormatPr defaultRowHeight="15" x14ac:dyDescent="0.25"/>
  <cols>
    <col min="1" max="1" width="11.1406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4.28515625" customWidth="1"/>
  </cols>
  <sheetData>
    <row r="1" spans="1:28" x14ac:dyDescent="0.25">
      <c r="B1" s="75" t="s">
        <v>67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28" x14ac:dyDescent="0.25">
      <c r="B2" s="75" t="s">
        <v>57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28" x14ac:dyDescent="0.25">
      <c r="A3" s="15"/>
      <c r="B3" s="23" t="s">
        <v>53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2"/>
      <c r="P3" s="22"/>
      <c r="Q3" s="22"/>
      <c r="R3" s="22"/>
      <c r="S3" s="22"/>
      <c r="T3" s="22"/>
      <c r="U3" s="22"/>
      <c r="V3" s="22"/>
    </row>
    <row r="4" spans="1:28" ht="12.75" customHeight="1" x14ac:dyDescent="0.25">
      <c r="A4" s="15"/>
      <c r="B4" s="23" t="s">
        <v>63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2"/>
      <c r="P4" s="22"/>
      <c r="Q4" s="22"/>
      <c r="R4" s="22"/>
      <c r="S4" s="22"/>
      <c r="T4" s="22"/>
      <c r="U4" s="22"/>
      <c r="V4" s="22"/>
    </row>
    <row r="5" spans="1:28" ht="12.75" customHeight="1" x14ac:dyDescent="0.25">
      <c r="A5" s="6" t="s">
        <v>45</v>
      </c>
      <c r="B5" s="1" t="s">
        <v>0</v>
      </c>
      <c r="C5" s="60" t="s">
        <v>26</v>
      </c>
      <c r="D5" s="81" t="s">
        <v>12</v>
      </c>
      <c r="E5" s="82"/>
      <c r="F5" s="82"/>
      <c r="G5" s="83"/>
      <c r="H5" s="80" t="s">
        <v>1</v>
      </c>
      <c r="I5" s="80"/>
      <c r="J5" s="80"/>
      <c r="K5" s="80"/>
      <c r="L5" s="80" t="s">
        <v>13</v>
      </c>
      <c r="M5" s="80"/>
      <c r="N5" s="80"/>
      <c r="O5" s="80"/>
      <c r="P5" s="60"/>
      <c r="Q5" s="81"/>
      <c r="R5" s="82"/>
      <c r="S5" s="82"/>
      <c r="T5" s="83"/>
      <c r="U5" s="80"/>
      <c r="V5" s="80"/>
      <c r="W5" s="80"/>
      <c r="X5" s="80"/>
      <c r="Y5" s="80"/>
      <c r="Z5" s="80"/>
      <c r="AA5" s="80"/>
      <c r="AB5" s="80"/>
    </row>
    <row r="6" spans="1:28" ht="12" customHeight="1" x14ac:dyDescent="0.25">
      <c r="A6" s="6"/>
      <c r="B6" s="1" t="s">
        <v>2</v>
      </c>
      <c r="C6" s="1" t="s">
        <v>10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7</v>
      </c>
      <c r="I6" s="1" t="s">
        <v>28</v>
      </c>
      <c r="J6" s="1" t="s">
        <v>6</v>
      </c>
      <c r="K6" s="1" t="s">
        <v>29</v>
      </c>
      <c r="L6" s="1" t="s">
        <v>8</v>
      </c>
      <c r="M6" s="1" t="s">
        <v>11</v>
      </c>
      <c r="N6" s="1" t="s">
        <v>30</v>
      </c>
      <c r="O6" s="1" t="s">
        <v>31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45">
        <v>108</v>
      </c>
      <c r="B7" s="45" t="s">
        <v>60</v>
      </c>
      <c r="C7" s="46" t="s">
        <v>18</v>
      </c>
      <c r="D7" s="47">
        <v>9.44</v>
      </c>
      <c r="E7" s="47">
        <v>5.48</v>
      </c>
      <c r="F7" s="47">
        <v>36.5</v>
      </c>
      <c r="G7" s="47">
        <v>213</v>
      </c>
      <c r="H7" s="47">
        <v>1.34</v>
      </c>
      <c r="I7" s="47">
        <v>0.1</v>
      </c>
      <c r="J7" s="47">
        <v>0.16</v>
      </c>
      <c r="K7" s="47">
        <v>0.17</v>
      </c>
      <c r="L7" s="47">
        <v>136</v>
      </c>
      <c r="M7" s="47">
        <v>1.9</v>
      </c>
      <c r="N7" s="47">
        <v>28.61</v>
      </c>
      <c r="O7" s="47">
        <v>153.15</v>
      </c>
      <c r="P7" s="4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x14ac:dyDescent="0.25">
      <c r="A8" s="41">
        <v>295</v>
      </c>
      <c r="B8" s="43" t="s">
        <v>20</v>
      </c>
      <c r="C8" s="44">
        <v>200</v>
      </c>
      <c r="D8" s="45">
        <v>1.6</v>
      </c>
      <c r="E8" s="45">
        <v>1.6</v>
      </c>
      <c r="F8" s="45">
        <v>17</v>
      </c>
      <c r="G8" s="45">
        <v>89.32</v>
      </c>
      <c r="H8" s="45">
        <v>1.4</v>
      </c>
      <c r="I8" s="45">
        <v>4.2</v>
      </c>
      <c r="J8" s="45">
        <v>0.1</v>
      </c>
      <c r="K8" s="45">
        <v>0.3</v>
      </c>
      <c r="L8" s="45">
        <v>63.9</v>
      </c>
      <c r="M8" s="45">
        <v>0</v>
      </c>
      <c r="N8" s="45">
        <v>8.6999999999999993</v>
      </c>
      <c r="O8" s="45">
        <v>40</v>
      </c>
      <c r="P8" s="44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28" x14ac:dyDescent="0.25">
      <c r="A9" s="45">
        <v>114</v>
      </c>
      <c r="B9" s="43" t="s">
        <v>17</v>
      </c>
      <c r="C9" s="48">
        <v>40</v>
      </c>
      <c r="D9" s="47">
        <v>3.2</v>
      </c>
      <c r="E9" s="47">
        <v>0.4</v>
      </c>
      <c r="F9" s="47">
        <v>19</v>
      </c>
      <c r="G9" s="47">
        <v>94</v>
      </c>
      <c r="H9" s="47">
        <v>0</v>
      </c>
      <c r="I9" s="47">
        <v>0</v>
      </c>
      <c r="J9" s="47">
        <v>0</v>
      </c>
      <c r="K9" s="47">
        <v>0</v>
      </c>
      <c r="L9" s="47">
        <v>8.6999999999999993</v>
      </c>
      <c r="M9" s="47">
        <v>0.4</v>
      </c>
      <c r="N9" s="47">
        <v>13.2</v>
      </c>
      <c r="O9" s="47">
        <v>30.6</v>
      </c>
      <c r="P9" s="44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</row>
    <row r="10" spans="1:28" x14ac:dyDescent="0.25">
      <c r="A10" s="45">
        <v>366</v>
      </c>
      <c r="B10" s="43" t="s">
        <v>64</v>
      </c>
      <c r="C10" s="44">
        <v>20</v>
      </c>
      <c r="D10" s="47">
        <v>5</v>
      </c>
      <c r="E10" s="47">
        <v>5.2</v>
      </c>
      <c r="F10" s="47">
        <v>0</v>
      </c>
      <c r="G10" s="47">
        <v>68.599999999999994</v>
      </c>
      <c r="H10" s="47">
        <v>0.14000000000000001</v>
      </c>
      <c r="I10" s="47">
        <v>25.4</v>
      </c>
      <c r="J10" s="47">
        <v>0</v>
      </c>
      <c r="K10" s="47">
        <v>0</v>
      </c>
      <c r="L10" s="47">
        <v>180</v>
      </c>
      <c r="M10" s="47">
        <v>0.12</v>
      </c>
      <c r="N10" s="47">
        <v>9</v>
      </c>
      <c r="O10" s="47">
        <v>113.4</v>
      </c>
      <c r="P10" s="44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x14ac:dyDescent="0.25">
      <c r="A11" s="45">
        <v>365</v>
      </c>
      <c r="B11" s="43" t="s">
        <v>16</v>
      </c>
      <c r="C11" s="48">
        <v>10</v>
      </c>
      <c r="D11" s="47">
        <v>0.05</v>
      </c>
      <c r="E11" s="47">
        <v>7.2</v>
      </c>
      <c r="F11" s="47">
        <v>0.08</v>
      </c>
      <c r="G11" s="47">
        <v>74.8</v>
      </c>
      <c r="H11" s="47">
        <v>0</v>
      </c>
      <c r="I11" s="47">
        <v>34</v>
      </c>
      <c r="J11" s="47">
        <v>0</v>
      </c>
      <c r="K11" s="47">
        <v>0</v>
      </c>
      <c r="L11" s="47">
        <v>1.2</v>
      </c>
      <c r="M11" s="47">
        <v>0.02</v>
      </c>
      <c r="N11" s="47">
        <v>0</v>
      </c>
      <c r="O11" s="47">
        <v>1.6</v>
      </c>
      <c r="P11" s="4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x14ac:dyDescent="0.25">
      <c r="A12" s="45">
        <v>118</v>
      </c>
      <c r="B12" s="43" t="s">
        <v>37</v>
      </c>
      <c r="C12" s="44">
        <v>114</v>
      </c>
      <c r="D12" s="47">
        <v>0.57999999999999996</v>
      </c>
      <c r="E12" s="47">
        <v>0.57999999999999996</v>
      </c>
      <c r="F12" s="47">
        <v>14.15</v>
      </c>
      <c r="G12" s="47">
        <v>69.3</v>
      </c>
      <c r="H12" s="47">
        <v>16</v>
      </c>
      <c r="I12" s="47">
        <v>0</v>
      </c>
      <c r="J12" s="47">
        <v>0</v>
      </c>
      <c r="K12" s="47">
        <v>0</v>
      </c>
      <c r="L12" s="47">
        <v>78.98</v>
      </c>
      <c r="M12" s="47">
        <v>1.7</v>
      </c>
      <c r="N12" s="47">
        <v>12.81</v>
      </c>
      <c r="O12" s="47">
        <v>15.64</v>
      </c>
      <c r="P12" s="44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ht="12.75" customHeight="1" x14ac:dyDescent="0.25">
      <c r="A13" s="6"/>
      <c r="B13" s="8" t="s">
        <v>14</v>
      </c>
      <c r="C13" s="44"/>
      <c r="D13" s="16">
        <f t="shared" ref="D13:O13" si="0">SUM(D7:D12)</f>
        <v>19.869999999999997</v>
      </c>
      <c r="E13" s="16">
        <f t="shared" si="0"/>
        <v>20.459999999999997</v>
      </c>
      <c r="F13" s="16">
        <f t="shared" si="0"/>
        <v>86.73</v>
      </c>
      <c r="G13" s="16">
        <f t="shared" si="0"/>
        <v>609.01999999999987</v>
      </c>
      <c r="H13" s="16">
        <f t="shared" si="0"/>
        <v>18.88</v>
      </c>
      <c r="I13" s="16">
        <f t="shared" si="0"/>
        <v>63.7</v>
      </c>
      <c r="J13" s="16">
        <f t="shared" si="0"/>
        <v>0.26</v>
      </c>
      <c r="K13" s="16">
        <f t="shared" si="0"/>
        <v>0.47</v>
      </c>
      <c r="L13" s="16">
        <f t="shared" si="0"/>
        <v>468.78000000000003</v>
      </c>
      <c r="M13" s="16">
        <f t="shared" si="0"/>
        <v>4.1399999999999997</v>
      </c>
      <c r="N13" s="16">
        <f t="shared" si="0"/>
        <v>72.320000000000007</v>
      </c>
      <c r="O13" s="16">
        <f t="shared" si="0"/>
        <v>354.39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ht="12" customHeight="1" x14ac:dyDescent="0.25">
      <c r="A14" s="6"/>
      <c r="B14" s="5"/>
      <c r="C14" s="39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39"/>
      <c r="Q14" s="56"/>
      <c r="R14" s="56"/>
      <c r="S14" s="56"/>
      <c r="T14" s="56"/>
      <c r="U14" s="56"/>
      <c r="V14" s="56"/>
      <c r="W14" s="38"/>
      <c r="X14" s="38"/>
      <c r="Y14" s="38"/>
      <c r="Z14" s="38"/>
      <c r="AA14" s="38"/>
      <c r="AB14" s="38"/>
    </row>
    <row r="15" spans="1:28" ht="18" customHeight="1" x14ac:dyDescent="0.25">
      <c r="A15" s="45"/>
      <c r="B15" s="54"/>
      <c r="C15" s="44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4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ht="22.5" customHeight="1" x14ac:dyDescent="0.25">
      <c r="A16" s="45"/>
      <c r="B16" s="42"/>
      <c r="C16" s="3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3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</row>
    <row r="17" spans="1:28" ht="15.75" customHeight="1" x14ac:dyDescent="0.25">
      <c r="A17" s="45"/>
      <c r="B17" s="42"/>
      <c r="C17" s="39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39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</row>
    <row r="18" spans="1:28" x14ac:dyDescent="0.25">
      <c r="A18" s="45"/>
      <c r="B18" s="45"/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x14ac:dyDescent="0.25">
      <c r="A19" s="56"/>
      <c r="B19" s="45"/>
      <c r="C19" s="67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67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</row>
    <row r="20" spans="1:28" x14ac:dyDescent="0.25">
      <c r="A20" s="45"/>
      <c r="B20" s="43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4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</row>
    <row r="21" spans="1:28" x14ac:dyDescent="0.25">
      <c r="A21" s="56"/>
      <c r="B21" s="45"/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4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</row>
    <row r="22" spans="1:28" ht="12.75" customHeight="1" x14ac:dyDescent="0.25">
      <c r="A22" s="6"/>
      <c r="B22" s="8"/>
      <c r="C22" s="39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6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ht="12.75" customHeight="1" x14ac:dyDescent="0.25">
      <c r="A23" s="6"/>
      <c r="B23" s="1" t="s">
        <v>15</v>
      </c>
      <c r="C23" s="44"/>
      <c r="D23" s="64">
        <f>D13+D22</f>
        <v>19.869999999999997</v>
      </c>
      <c r="E23" s="64">
        <f t="shared" ref="E23:O23" si="1">E13+E22</f>
        <v>20.459999999999997</v>
      </c>
      <c r="F23" s="64">
        <f t="shared" si="1"/>
        <v>86.73</v>
      </c>
      <c r="G23" s="64">
        <f t="shared" si="1"/>
        <v>609.01999999999987</v>
      </c>
      <c r="H23" s="64">
        <f t="shared" si="1"/>
        <v>18.88</v>
      </c>
      <c r="I23" s="64">
        <f t="shared" si="1"/>
        <v>63.7</v>
      </c>
      <c r="J23" s="64">
        <f t="shared" si="1"/>
        <v>0.26</v>
      </c>
      <c r="K23" s="64">
        <f t="shared" si="1"/>
        <v>0.47</v>
      </c>
      <c r="L23" s="64">
        <f t="shared" si="1"/>
        <v>468.78000000000003</v>
      </c>
      <c r="M23" s="64">
        <f t="shared" si="1"/>
        <v>4.1399999999999997</v>
      </c>
      <c r="N23" s="64">
        <f t="shared" si="1"/>
        <v>72.320000000000007</v>
      </c>
      <c r="O23" s="64">
        <f t="shared" si="1"/>
        <v>354.39</v>
      </c>
      <c r="P23" s="63"/>
      <c r="Q23" s="64">
        <f>Q13+Q22</f>
        <v>0</v>
      </c>
      <c r="R23" s="64">
        <f t="shared" ref="R23:AB23" si="2">R13+R22</f>
        <v>0</v>
      </c>
      <c r="S23" s="64">
        <f t="shared" si="2"/>
        <v>0</v>
      </c>
      <c r="T23" s="64">
        <f t="shared" si="2"/>
        <v>0</v>
      </c>
      <c r="U23" s="64">
        <f t="shared" si="2"/>
        <v>0</v>
      </c>
      <c r="V23" s="64">
        <f t="shared" si="2"/>
        <v>0</v>
      </c>
      <c r="W23" s="64">
        <f t="shared" si="2"/>
        <v>0</v>
      </c>
      <c r="X23" s="64">
        <f t="shared" si="2"/>
        <v>0</v>
      </c>
      <c r="Y23" s="64">
        <f t="shared" si="2"/>
        <v>0</v>
      </c>
      <c r="Z23" s="64">
        <f t="shared" si="2"/>
        <v>0</v>
      </c>
      <c r="AA23" s="64">
        <f t="shared" si="2"/>
        <v>0</v>
      </c>
      <c r="AB23" s="64">
        <f t="shared" si="2"/>
        <v>0</v>
      </c>
    </row>
    <row r="24" spans="1:28" x14ac:dyDescent="0.25"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6">
    <mergeCell ref="Y5:AB5"/>
    <mergeCell ref="D5:G5"/>
    <mergeCell ref="H5:K5"/>
    <mergeCell ref="L5:O5"/>
    <mergeCell ref="Q5:T5"/>
    <mergeCell ref="U5:X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selection activeCell="F11" sqref="F11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1" t="s">
        <v>23</v>
      </c>
    </row>
    <row r="2" spans="1:26" x14ac:dyDescent="0.25">
      <c r="A2" s="1" t="s">
        <v>26</v>
      </c>
      <c r="B2" s="80" t="s">
        <v>12</v>
      </c>
      <c r="C2" s="80"/>
      <c r="D2" s="80"/>
      <c r="E2" s="80"/>
      <c r="F2" s="77" t="s">
        <v>1</v>
      </c>
      <c r="G2" s="78"/>
      <c r="H2" s="78"/>
      <c r="I2" s="79"/>
      <c r="J2" s="77" t="s">
        <v>13</v>
      </c>
      <c r="K2" s="78"/>
      <c r="L2" s="78"/>
      <c r="M2" s="79"/>
      <c r="N2" s="1" t="s">
        <v>27</v>
      </c>
      <c r="O2" s="80" t="s">
        <v>12</v>
      </c>
      <c r="P2" s="80"/>
      <c r="Q2" s="80"/>
      <c r="R2" s="80"/>
      <c r="S2" s="77" t="s">
        <v>1</v>
      </c>
      <c r="T2" s="78"/>
      <c r="U2" s="78"/>
      <c r="V2" s="79"/>
      <c r="W2" s="77" t="s">
        <v>13</v>
      </c>
      <c r="X2" s="78"/>
      <c r="Y2" s="78"/>
      <c r="Z2" s="79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9</v>
      </c>
      <c r="F3" s="1" t="s">
        <v>7</v>
      </c>
      <c r="G3" s="1" t="s">
        <v>6</v>
      </c>
      <c r="H3" s="1" t="s">
        <v>32</v>
      </c>
      <c r="I3" s="1" t="s">
        <v>34</v>
      </c>
      <c r="J3" s="1" t="s">
        <v>8</v>
      </c>
      <c r="K3" s="1" t="s">
        <v>11</v>
      </c>
      <c r="L3" s="1" t="s">
        <v>30</v>
      </c>
      <c r="M3" s="1" t="s">
        <v>31</v>
      </c>
      <c r="N3" s="1"/>
      <c r="O3" s="1" t="s">
        <v>3</v>
      </c>
      <c r="P3" s="1" t="s">
        <v>4</v>
      </c>
      <c r="Q3" s="1" t="s">
        <v>5</v>
      </c>
      <c r="R3" s="1" t="s">
        <v>9</v>
      </c>
      <c r="S3" s="1" t="s">
        <v>7</v>
      </c>
      <c r="T3" s="1" t="s">
        <v>6</v>
      </c>
      <c r="U3" s="1" t="s">
        <v>32</v>
      </c>
      <c r="V3" s="1" t="s">
        <v>34</v>
      </c>
      <c r="W3" s="1" t="s">
        <v>8</v>
      </c>
      <c r="X3" s="1" t="s">
        <v>11</v>
      </c>
      <c r="Y3" s="1" t="s">
        <v>30</v>
      </c>
      <c r="Z3" s="1" t="s">
        <v>31</v>
      </c>
    </row>
    <row r="4" spans="1:26" x14ac:dyDescent="0.25">
      <c r="A4" s="27">
        <v>1</v>
      </c>
      <c r="B4" s="6">
        <f>Лист1!D22</f>
        <v>16.760000000000002</v>
      </c>
      <c r="C4" s="6">
        <f>Лист1!E22</f>
        <v>19.87</v>
      </c>
      <c r="D4" s="6">
        <f>Лист1!F22</f>
        <v>86.71</v>
      </c>
      <c r="E4" s="6">
        <f>Лист1!G22</f>
        <v>621.93000000000006</v>
      </c>
      <c r="F4" s="6">
        <f>Лист1!H22</f>
        <v>19.410000000000004</v>
      </c>
      <c r="G4" s="6">
        <f>Лист1!J22</f>
        <v>0.24399999999999999</v>
      </c>
      <c r="H4" s="6">
        <f>Лист1!I22</f>
        <v>89.6</v>
      </c>
      <c r="I4" s="45">
        <f>Лист1!K22</f>
        <v>0.4</v>
      </c>
      <c r="J4" s="6">
        <f>Лист1!L22</f>
        <v>431.44999999999993</v>
      </c>
      <c r="K4" s="6">
        <f>Лист1!M22</f>
        <v>2.4700000000000002</v>
      </c>
      <c r="L4" s="45">
        <f>Лист1!N22</f>
        <v>89.210000000000008</v>
      </c>
      <c r="M4" s="45">
        <f>Лист1!O22</f>
        <v>359.24000000000007</v>
      </c>
      <c r="N4" s="6"/>
      <c r="O4" s="6">
        <f>Лист1!Q22</f>
        <v>0</v>
      </c>
      <c r="P4" s="6">
        <f>Лист1!R22</f>
        <v>0</v>
      </c>
      <c r="Q4" s="6">
        <f>Лист1!S22</f>
        <v>0</v>
      </c>
      <c r="R4" s="6">
        <f>Лист1!T22</f>
        <v>0</v>
      </c>
      <c r="S4" s="6">
        <f>Лист1!U22</f>
        <v>0</v>
      </c>
      <c r="T4" s="6">
        <f>Лист1!W22</f>
        <v>0</v>
      </c>
      <c r="U4" s="6">
        <f>Лист1!V22</f>
        <v>0</v>
      </c>
      <c r="V4" s="45">
        <f>Лист1!X22</f>
        <v>0</v>
      </c>
      <c r="W4" s="6">
        <f>Лист1!Y22</f>
        <v>0</v>
      </c>
      <c r="X4" s="6">
        <f>Лист1!Z22</f>
        <v>0</v>
      </c>
      <c r="Y4" s="45">
        <f>Лист1!AA22</f>
        <v>0</v>
      </c>
      <c r="Z4" s="45">
        <f>Лист1!AB22</f>
        <v>0</v>
      </c>
    </row>
    <row r="5" spans="1:26" x14ac:dyDescent="0.25">
      <c r="A5" s="27">
        <v>2</v>
      </c>
      <c r="B5" s="6">
        <f>Лист2!D22</f>
        <v>15.53</v>
      </c>
      <c r="C5" s="6">
        <f>Лист2!E22</f>
        <v>16.160000000000004</v>
      </c>
      <c r="D5" s="6">
        <f>Лист2!F22</f>
        <v>80.58</v>
      </c>
      <c r="E5" s="6">
        <f>Лист2!G22</f>
        <v>561.88</v>
      </c>
      <c r="F5" s="6">
        <f>Лист2!H22</f>
        <v>17.734999999999999</v>
      </c>
      <c r="G5" s="6">
        <f>Лист2!J22</f>
        <v>0.16</v>
      </c>
      <c r="H5" s="6">
        <f>Лист2!I22</f>
        <v>0</v>
      </c>
      <c r="I5" s="45">
        <f>Лист2!K22</f>
        <v>1.6400000000000001</v>
      </c>
      <c r="J5" s="45">
        <f>Лист2!L22</f>
        <v>130.56</v>
      </c>
      <c r="K5" s="6">
        <f>Лист2!M22</f>
        <v>3.62</v>
      </c>
      <c r="L5" s="45">
        <f>Лист2!N22</f>
        <v>64.69</v>
      </c>
      <c r="M5" s="45">
        <f>Лист2!O22</f>
        <v>206.33999999999997</v>
      </c>
      <c r="N5" s="6"/>
      <c r="O5" s="6">
        <f>Лист2!Q22</f>
        <v>0</v>
      </c>
      <c r="P5" s="6">
        <f>Лист2!R22</f>
        <v>0</v>
      </c>
      <c r="Q5" s="6">
        <f>Лист2!S22</f>
        <v>0</v>
      </c>
      <c r="R5" s="6">
        <f>Лист2!T22</f>
        <v>0</v>
      </c>
      <c r="S5" s="6">
        <f>Лист2!U22</f>
        <v>0</v>
      </c>
      <c r="T5" s="6">
        <f>Лист2!W22</f>
        <v>0</v>
      </c>
      <c r="U5" s="6">
        <f>Лист2!V22</f>
        <v>0</v>
      </c>
      <c r="V5" s="45">
        <f>Лист2!X22</f>
        <v>0</v>
      </c>
      <c r="W5" s="6">
        <f>Лист2!Y22</f>
        <v>0</v>
      </c>
      <c r="X5" s="6">
        <f>Лист2!Z22</f>
        <v>0</v>
      </c>
      <c r="Y5" s="45">
        <f>Лист2!AA22</f>
        <v>0</v>
      </c>
      <c r="Z5" s="45">
        <f>Лист2!AB22</f>
        <v>0</v>
      </c>
    </row>
    <row r="6" spans="1:26" x14ac:dyDescent="0.25">
      <c r="A6" s="27">
        <v>3</v>
      </c>
      <c r="B6" s="6">
        <f>Лист3!D21</f>
        <v>19.79</v>
      </c>
      <c r="C6" s="6">
        <f>Лист3!E21</f>
        <v>13.920000000000002</v>
      </c>
      <c r="D6" s="6">
        <f>Лист3!F21</f>
        <v>89.11</v>
      </c>
      <c r="E6" s="6">
        <f>Лист3!G21</f>
        <v>604.32000000000005</v>
      </c>
      <c r="F6" s="6">
        <f>Лист3!H21</f>
        <v>30</v>
      </c>
      <c r="G6" s="6">
        <f>Лист3!J21</f>
        <v>0.1</v>
      </c>
      <c r="H6" s="6">
        <f>Лист3!I21</f>
        <v>53.6</v>
      </c>
      <c r="I6" s="45">
        <f>Лист3!K21</f>
        <v>0.2</v>
      </c>
      <c r="J6" s="45">
        <f>Лист3!L21</f>
        <v>633.15</v>
      </c>
      <c r="K6" s="6">
        <f>Лист3!M21</f>
        <v>4.55</v>
      </c>
      <c r="L6" s="45">
        <f>Лист3!N21</f>
        <v>142.20000000000002</v>
      </c>
      <c r="M6" s="45">
        <f>Лист3!O21</f>
        <v>480.1</v>
      </c>
      <c r="N6" s="6"/>
      <c r="O6" s="6">
        <f>Лист3!Q21</f>
        <v>0</v>
      </c>
      <c r="P6" s="6">
        <f>Лист3!R21</f>
        <v>0</v>
      </c>
      <c r="Q6" s="6">
        <f>Лист3!S21</f>
        <v>0</v>
      </c>
      <c r="R6" s="6">
        <f>Лист3!T21</f>
        <v>0</v>
      </c>
      <c r="S6" s="6">
        <f>Лист3!U21</f>
        <v>0</v>
      </c>
      <c r="T6" s="6">
        <f>Лист3!W21</f>
        <v>0</v>
      </c>
      <c r="U6" s="6">
        <f>Лист3!V21</f>
        <v>0</v>
      </c>
      <c r="V6" s="45">
        <f>Лист3!X21</f>
        <v>0</v>
      </c>
      <c r="W6" s="6">
        <f>Лист3!Y21</f>
        <v>0</v>
      </c>
      <c r="X6" s="6">
        <f>Лист3!Z21</f>
        <v>0</v>
      </c>
      <c r="Y6" s="45">
        <f>Лист3!AA21</f>
        <v>0</v>
      </c>
      <c r="Z6" s="45">
        <f>Лист3!AB21</f>
        <v>0</v>
      </c>
    </row>
    <row r="7" spans="1:26" x14ac:dyDescent="0.25">
      <c r="A7" s="27">
        <v>4</v>
      </c>
      <c r="B7" s="6">
        <f>Лист4!D22</f>
        <v>16.28</v>
      </c>
      <c r="C7" s="6">
        <f>Лист4!E22</f>
        <v>19.41</v>
      </c>
      <c r="D7" s="6">
        <f>Лист4!F22</f>
        <v>90.19</v>
      </c>
      <c r="E7" s="6">
        <f>Лист4!G22</f>
        <v>671.37</v>
      </c>
      <c r="F7" s="6">
        <f>Лист4!H22</f>
        <v>30.720000000000002</v>
      </c>
      <c r="G7" s="6">
        <f>Лист4!J22</f>
        <v>0.16</v>
      </c>
      <c r="H7" s="6">
        <f>Лист4!I22</f>
        <v>57.21</v>
      </c>
      <c r="I7" s="45">
        <f>Лист4!K22</f>
        <v>0.44</v>
      </c>
      <c r="J7" s="45">
        <f>Лист4!L22</f>
        <v>464.93999999999994</v>
      </c>
      <c r="K7" s="6">
        <f>Лист4!M22</f>
        <v>4.05</v>
      </c>
      <c r="L7" s="45">
        <f>Лист4!N22</f>
        <v>71.789999999999992</v>
      </c>
      <c r="M7" s="45">
        <f>Лист4!O22</f>
        <v>288.68</v>
      </c>
      <c r="N7" s="6"/>
      <c r="O7" s="6">
        <f>Лист4!Q22</f>
        <v>0</v>
      </c>
      <c r="P7" s="6">
        <f>Лист4!R22</f>
        <v>0</v>
      </c>
      <c r="Q7" s="6">
        <f>Лист4!S22</f>
        <v>0</v>
      </c>
      <c r="R7" s="6">
        <f>Лист4!T22</f>
        <v>0</v>
      </c>
      <c r="S7" s="6">
        <f>Лист4!U22</f>
        <v>0</v>
      </c>
      <c r="T7" s="6">
        <f>Лист4!W22</f>
        <v>0</v>
      </c>
      <c r="U7" s="6">
        <f>Лист4!V22</f>
        <v>0</v>
      </c>
      <c r="V7" s="45">
        <f>Лист4!X22</f>
        <v>0</v>
      </c>
      <c r="W7" s="6">
        <f>Лист4!Y22</f>
        <v>0</v>
      </c>
      <c r="X7" s="6">
        <f>Лист4!Z22</f>
        <v>0</v>
      </c>
      <c r="Y7" s="45">
        <f>Лист4!AA22</f>
        <v>0</v>
      </c>
      <c r="Z7" s="45">
        <f>Лист4!AB22</f>
        <v>0</v>
      </c>
    </row>
    <row r="8" spans="1:26" x14ac:dyDescent="0.25">
      <c r="A8" s="27">
        <v>5</v>
      </c>
      <c r="B8" s="6">
        <f>Лист5!D22</f>
        <v>17.599999999999998</v>
      </c>
      <c r="C8" s="6">
        <f>Лист5!E22</f>
        <v>14.200000000000001</v>
      </c>
      <c r="D8" s="6">
        <f>Лист5!F22</f>
        <v>76.7</v>
      </c>
      <c r="E8" s="6">
        <f>Лист5!G22</f>
        <v>474.02</v>
      </c>
      <c r="F8" s="6">
        <f>Лист5!H22</f>
        <v>17.95</v>
      </c>
      <c r="G8" s="6">
        <f>Лист5!J22</f>
        <v>7.0000000000000007E-2</v>
      </c>
      <c r="H8" s="6">
        <f>Лист5!I22</f>
        <v>19</v>
      </c>
      <c r="I8" s="45">
        <f>Лист5!K22</f>
        <v>0.2</v>
      </c>
      <c r="J8" s="45">
        <f>Лист5!L22</f>
        <v>387.13</v>
      </c>
      <c r="K8" s="6">
        <f>Лист5!M22</f>
        <v>4.17</v>
      </c>
      <c r="L8" s="45">
        <f>Лист5!N22</f>
        <v>41.2</v>
      </c>
      <c r="M8" s="45">
        <f>Лист5!O22</f>
        <v>181.74</v>
      </c>
      <c r="N8" s="6"/>
      <c r="O8" s="6">
        <f>Лист5!Q22</f>
        <v>0</v>
      </c>
      <c r="P8" s="6">
        <f>Лист5!R22</f>
        <v>0</v>
      </c>
      <c r="Q8" s="6">
        <f>Лист5!S22</f>
        <v>0</v>
      </c>
      <c r="R8" s="6">
        <f>Лист5!T22</f>
        <v>0</v>
      </c>
      <c r="S8" s="6">
        <f>Лист5!U22</f>
        <v>0</v>
      </c>
      <c r="T8" s="6">
        <f>Лист5!W22</f>
        <v>0</v>
      </c>
      <c r="U8" s="6">
        <f>Лист5!V22</f>
        <v>0</v>
      </c>
      <c r="V8" s="45">
        <f>Лист5!X22</f>
        <v>0</v>
      </c>
      <c r="W8" s="6">
        <f>Лист5!Y22</f>
        <v>0</v>
      </c>
      <c r="X8" s="6">
        <f>Лист5!Z22</f>
        <v>0</v>
      </c>
      <c r="Y8" s="45">
        <f>Лист5!AA22</f>
        <v>0</v>
      </c>
      <c r="Z8" s="45">
        <f>Лист5!AB22</f>
        <v>0</v>
      </c>
    </row>
    <row r="9" spans="1:26" x14ac:dyDescent="0.25">
      <c r="A9" s="27">
        <v>6</v>
      </c>
      <c r="B9" s="6">
        <f>Лист6!D24</f>
        <v>17.190000000000001</v>
      </c>
      <c r="C9" s="6">
        <f>Лист6!E24</f>
        <v>18.71</v>
      </c>
      <c r="D9" s="6">
        <f>Лист6!F24</f>
        <v>91.36</v>
      </c>
      <c r="E9" s="6">
        <f>Лист6!G24</f>
        <v>704.44</v>
      </c>
      <c r="F9" s="6">
        <f>Лист6!H24</f>
        <v>17.850000000000001</v>
      </c>
      <c r="G9" s="6">
        <f>Лист6!J24</f>
        <v>0.24000000000000002</v>
      </c>
      <c r="H9" s="6">
        <f>Лист6!I24</f>
        <v>71.400000000000006</v>
      </c>
      <c r="I9" s="45">
        <f>Лист6!K24</f>
        <v>0.2</v>
      </c>
      <c r="J9" s="45">
        <f>Лист6!L24</f>
        <v>559.29499999999996</v>
      </c>
      <c r="K9" s="6">
        <f>Лист6!M24</f>
        <v>3.9400000000000004</v>
      </c>
      <c r="L9" s="45">
        <f>Лист6!N24</f>
        <v>94.25</v>
      </c>
      <c r="M9" s="45">
        <f>Лист6!O24</f>
        <v>408.45000000000005</v>
      </c>
      <c r="N9" s="6"/>
      <c r="O9" s="6">
        <f>Лист6!Q24</f>
        <v>0</v>
      </c>
      <c r="P9" s="6">
        <f>Лист6!R24</f>
        <v>0</v>
      </c>
      <c r="Q9" s="6">
        <f>Лист6!S24</f>
        <v>0</v>
      </c>
      <c r="R9" s="6">
        <f>Лист6!T24</f>
        <v>0</v>
      </c>
      <c r="S9" s="6">
        <f>Лист6!R24</f>
        <v>0</v>
      </c>
      <c r="T9" s="6">
        <f>Лист6!W24</f>
        <v>0</v>
      </c>
      <c r="U9" s="6">
        <f>Лист6!V24</f>
        <v>0</v>
      </c>
      <c r="V9" s="45">
        <f>Лист6!X24</f>
        <v>0</v>
      </c>
      <c r="W9" s="6">
        <f>Лист6!Y24</f>
        <v>0</v>
      </c>
      <c r="X9" s="6">
        <f>Лист6!Z24</f>
        <v>0</v>
      </c>
      <c r="Y9" s="45">
        <f>Лист6!AA24</f>
        <v>0</v>
      </c>
      <c r="Z9" s="45">
        <f>Лист6!AB24</f>
        <v>0</v>
      </c>
    </row>
    <row r="10" spans="1:26" x14ac:dyDescent="0.25">
      <c r="A10" s="27">
        <v>7</v>
      </c>
      <c r="B10" s="6">
        <f>Лист7!D24</f>
        <v>17.95</v>
      </c>
      <c r="C10" s="6">
        <f>Лист7!E24</f>
        <v>14.8</v>
      </c>
      <c r="D10" s="6">
        <f>Лист7!F24</f>
        <v>81.040000000000006</v>
      </c>
      <c r="E10" s="6">
        <f>Лист7!G24</f>
        <v>509.23</v>
      </c>
      <c r="F10" s="6">
        <f>Лист7!H24</f>
        <v>19.100000000000001</v>
      </c>
      <c r="G10" s="6">
        <f>Лист7!J24</f>
        <v>0.1</v>
      </c>
      <c r="H10" s="6">
        <f>Лист7!I24</f>
        <v>53.6</v>
      </c>
      <c r="I10" s="45">
        <f>Лист7!K24</f>
        <v>0.1</v>
      </c>
      <c r="J10" s="45">
        <f>Лист7!L24</f>
        <v>459.44</v>
      </c>
      <c r="K10" s="6">
        <f>Лист7!M24</f>
        <v>2.8</v>
      </c>
      <c r="L10" s="45">
        <f>Лист7!N24</f>
        <v>98.06</v>
      </c>
      <c r="M10" s="45">
        <f>Лист7!O24</f>
        <v>363.72999999999996</v>
      </c>
      <c r="N10" s="6"/>
      <c r="O10" s="6">
        <f>Лист7!Q24</f>
        <v>0</v>
      </c>
      <c r="P10" s="6">
        <f>Лист7!R24</f>
        <v>0</v>
      </c>
      <c r="Q10" s="6">
        <f>Лист7!S24</f>
        <v>0</v>
      </c>
      <c r="R10" s="6">
        <f>Лист7!T24</f>
        <v>0</v>
      </c>
      <c r="S10" s="6">
        <f>Лист7!R24</f>
        <v>0</v>
      </c>
      <c r="T10" s="6">
        <f>Лист7!W24</f>
        <v>0</v>
      </c>
      <c r="U10" s="6">
        <f>Лист7!V24</f>
        <v>0</v>
      </c>
      <c r="V10" s="45">
        <f>Лист7!X24</f>
        <v>0</v>
      </c>
      <c r="W10" s="6">
        <f>Лист7!Y24</f>
        <v>0</v>
      </c>
      <c r="X10" s="6">
        <f>Лист7!Z24</f>
        <v>0</v>
      </c>
      <c r="Y10" s="45">
        <f>Лист7!AA24</f>
        <v>0</v>
      </c>
      <c r="Z10" s="45">
        <f>Лист7!AB24</f>
        <v>0</v>
      </c>
    </row>
    <row r="11" spans="1:26" x14ac:dyDescent="0.25">
      <c r="A11" s="27">
        <v>8</v>
      </c>
      <c r="B11" s="6">
        <f>Лист8!D24</f>
        <v>16.32</v>
      </c>
      <c r="C11" s="6">
        <f>Лист8!E24</f>
        <v>19.87</v>
      </c>
      <c r="D11" s="6">
        <f>Лист8!F24</f>
        <v>65.209999999999994</v>
      </c>
      <c r="E11" s="6">
        <f>Лист8!G24</f>
        <v>519.94000000000005</v>
      </c>
      <c r="F11" s="6">
        <f>Лист8!H24</f>
        <v>17.470000000000002</v>
      </c>
      <c r="G11" s="6">
        <f>Лист8!J24</f>
        <v>0</v>
      </c>
      <c r="H11" s="6">
        <f>Лист8!I24</f>
        <v>77</v>
      </c>
      <c r="I11" s="45">
        <f>Лист8!K24</f>
        <v>0.5</v>
      </c>
      <c r="J11" s="45">
        <f>Лист8!L24</f>
        <v>475.34999999999997</v>
      </c>
      <c r="K11" s="6">
        <f>Лист8!M24</f>
        <v>3.0700000000000003</v>
      </c>
      <c r="L11" s="45">
        <f>Лист8!N24</f>
        <v>84.710000000000008</v>
      </c>
      <c r="M11" s="45">
        <f>Лист8!O24</f>
        <v>341.24000000000007</v>
      </c>
      <c r="N11" s="6"/>
      <c r="O11" s="6">
        <f>Лист8!Q24</f>
        <v>0</v>
      </c>
      <c r="P11" s="6">
        <f>Лист8!R24</f>
        <v>0</v>
      </c>
      <c r="Q11" s="6">
        <f>Лист8!S24</f>
        <v>0</v>
      </c>
      <c r="R11" s="6">
        <f>Лист8!T24</f>
        <v>0</v>
      </c>
      <c r="S11" s="6">
        <f>Лист8!R24</f>
        <v>0</v>
      </c>
      <c r="T11" s="6">
        <f>Лист8!W24</f>
        <v>0</v>
      </c>
      <c r="U11" s="6">
        <f>Лист8!V24</f>
        <v>0</v>
      </c>
      <c r="V11" s="45">
        <f>Лист8!X24</f>
        <v>0</v>
      </c>
      <c r="W11" s="6">
        <f>Лист8!Y24</f>
        <v>0</v>
      </c>
      <c r="X11" s="6">
        <f>Лист8!Z24</f>
        <v>0</v>
      </c>
      <c r="Y11" s="45">
        <f>Лист8!AA24</f>
        <v>0</v>
      </c>
      <c r="Z11" s="45">
        <f>Лист8!AB24</f>
        <v>0</v>
      </c>
    </row>
    <row r="12" spans="1:26" x14ac:dyDescent="0.25">
      <c r="A12" s="27">
        <v>9</v>
      </c>
      <c r="B12" s="6">
        <f>Лист9!D24</f>
        <v>19.02</v>
      </c>
      <c r="C12" s="6">
        <f>Лист9!E24</f>
        <v>20.6</v>
      </c>
      <c r="D12" s="6">
        <f>Лист9!F24</f>
        <v>83.5</v>
      </c>
      <c r="E12" s="6">
        <f>Лист9!G24</f>
        <v>596.39</v>
      </c>
      <c r="F12" s="6">
        <f>Лист9!H24</f>
        <v>16.98</v>
      </c>
      <c r="G12" s="6">
        <f>Лист9!J24</f>
        <v>0.15000000000000002</v>
      </c>
      <c r="H12" s="6">
        <f>Лист9!I24</f>
        <v>61.41</v>
      </c>
      <c r="I12" s="45">
        <f>Лист9!K24</f>
        <v>0.82</v>
      </c>
      <c r="J12" s="45">
        <f>Лист9!L24</f>
        <v>417.25</v>
      </c>
      <c r="K12" s="6">
        <f>Лист9!M24</f>
        <v>2.29</v>
      </c>
      <c r="L12" s="45">
        <f>Лист9!N24</f>
        <v>58.929999999999993</v>
      </c>
      <c r="M12" s="45">
        <f>Лист9!O24</f>
        <v>300.06000000000006</v>
      </c>
      <c r="N12" s="6"/>
      <c r="O12" s="6">
        <f>Лист9!Q24</f>
        <v>0</v>
      </c>
      <c r="P12" s="6">
        <f>Лист9!R24</f>
        <v>0</v>
      </c>
      <c r="Q12" s="6">
        <f>Лист9!S24</f>
        <v>0</v>
      </c>
      <c r="R12" s="6">
        <f>Лист9!T24</f>
        <v>0</v>
      </c>
      <c r="S12" s="6">
        <f>Лист9!R24</f>
        <v>0</v>
      </c>
      <c r="T12" s="6">
        <f>Лист9!W24</f>
        <v>0</v>
      </c>
      <c r="U12" s="6">
        <f>Лист9!V24</f>
        <v>0</v>
      </c>
      <c r="V12" s="45">
        <f>Лист9!X24</f>
        <v>0</v>
      </c>
      <c r="W12" s="6">
        <f>Лист9!Y24</f>
        <v>0</v>
      </c>
      <c r="X12" s="6">
        <f>Лист9!Z24</f>
        <v>0</v>
      </c>
      <c r="Y12" s="45">
        <f>Лист9!AA24</f>
        <v>0</v>
      </c>
      <c r="Z12" s="45">
        <f>Лист9!AB24</f>
        <v>0</v>
      </c>
    </row>
    <row r="13" spans="1:26" x14ac:dyDescent="0.25">
      <c r="A13" s="27">
        <v>10</v>
      </c>
      <c r="B13" s="6">
        <f>Лист10!D23</f>
        <v>19.869999999999997</v>
      </c>
      <c r="C13" s="6">
        <f>Лист10!E23</f>
        <v>20.459999999999997</v>
      </c>
      <c r="D13" s="6">
        <f>Лист10!F23</f>
        <v>86.73</v>
      </c>
      <c r="E13" s="6">
        <f>Лист10!G23</f>
        <v>609.01999999999987</v>
      </c>
      <c r="F13" s="6">
        <f>Лист10!H23</f>
        <v>18.88</v>
      </c>
      <c r="G13" s="6">
        <f>Лист10!J23</f>
        <v>0.26</v>
      </c>
      <c r="H13" s="6">
        <f>Лист10!I23</f>
        <v>63.7</v>
      </c>
      <c r="I13" s="45">
        <f>Лист10!K23</f>
        <v>0.47</v>
      </c>
      <c r="J13" s="45">
        <f>Лист10!L23</f>
        <v>468.78000000000003</v>
      </c>
      <c r="K13" s="6">
        <f>Лист10!M23</f>
        <v>4.1399999999999997</v>
      </c>
      <c r="L13" s="45">
        <f>Лист10!N23</f>
        <v>72.320000000000007</v>
      </c>
      <c r="M13" s="45">
        <f>Лист10!O23</f>
        <v>354.39</v>
      </c>
      <c r="N13" s="6"/>
      <c r="O13" s="6">
        <f>Лист10!Q23</f>
        <v>0</v>
      </c>
      <c r="P13" s="6">
        <f>Лист10!R23</f>
        <v>0</v>
      </c>
      <c r="Q13" s="6">
        <f>Лист10!S23</f>
        <v>0</v>
      </c>
      <c r="R13" s="6">
        <f>Лист10!T23</f>
        <v>0</v>
      </c>
      <c r="S13" s="6">
        <f>Лист10!R23</f>
        <v>0</v>
      </c>
      <c r="T13" s="6">
        <f>Лист10!W23</f>
        <v>0</v>
      </c>
      <c r="U13" s="6">
        <f>Лист10!V23</f>
        <v>0</v>
      </c>
      <c r="V13" s="45">
        <f>Лист10!X23</f>
        <v>0</v>
      </c>
      <c r="W13" s="6">
        <f>Лист10!Y23</f>
        <v>0</v>
      </c>
      <c r="X13" s="6">
        <f>Лист10!Z23</f>
        <v>0</v>
      </c>
      <c r="Y13" s="45">
        <f>Лист10!AA23</f>
        <v>0</v>
      </c>
      <c r="Z13" s="45">
        <f>Лист10!AB23</f>
        <v>0</v>
      </c>
    </row>
    <row r="14" spans="1:26" ht="24" customHeight="1" x14ac:dyDescent="0.25">
      <c r="A14" s="29" t="s">
        <v>24</v>
      </c>
      <c r="B14" s="30">
        <f>(B4+B5+B6+B7+B8+B9+B10+B11+B12+B13)/10</f>
        <v>17.631</v>
      </c>
      <c r="C14" s="30">
        <f t="shared" ref="C14:X14" si="0">(C4+C5+C6+C7+C8+C9+C10+C11+C12+C13)/10</f>
        <v>17.8</v>
      </c>
      <c r="D14" s="30">
        <f t="shared" si="0"/>
        <v>83.113</v>
      </c>
      <c r="E14" s="30">
        <f t="shared" si="0"/>
        <v>587.25400000000013</v>
      </c>
      <c r="F14" s="30">
        <f t="shared" si="0"/>
        <v>20.609500000000001</v>
      </c>
      <c r="G14" s="30">
        <f t="shared" si="0"/>
        <v>0.14840000000000003</v>
      </c>
      <c r="H14" s="30">
        <f t="shared" si="0"/>
        <v>54.652000000000008</v>
      </c>
      <c r="I14" s="30">
        <f>(I4+I5+I6+I7+I8+I9+I10+I11+I12+I13)/10</f>
        <v>0.49700000000000005</v>
      </c>
      <c r="J14" s="30">
        <f t="shared" si="0"/>
        <v>442.73450000000003</v>
      </c>
      <c r="K14" s="30">
        <f t="shared" si="0"/>
        <v>3.5100000000000002</v>
      </c>
      <c r="L14" s="30">
        <f>(L4+L5+L6+L7+L8+L9+L10+L11+L12+L13)/10</f>
        <v>81.736000000000004</v>
      </c>
      <c r="M14" s="30">
        <f>(M4+M5+M6+M7+M8+M9+M10+M11+M12+M13)/10</f>
        <v>328.39700000000005</v>
      </c>
      <c r="N14" s="28"/>
      <c r="O14" s="30">
        <f>(O4+O5+O6+O7+O8+O9+O10+O11+O12+O13)/10</f>
        <v>0</v>
      </c>
      <c r="P14" s="30">
        <f t="shared" si="0"/>
        <v>0</v>
      </c>
      <c r="Q14" s="30">
        <f t="shared" si="0"/>
        <v>0</v>
      </c>
      <c r="R14" s="30">
        <f t="shared" si="0"/>
        <v>0</v>
      </c>
      <c r="S14" s="30">
        <f t="shared" si="0"/>
        <v>0</v>
      </c>
      <c r="T14" s="30">
        <f t="shared" si="0"/>
        <v>0</v>
      </c>
      <c r="U14" s="30">
        <f t="shared" si="0"/>
        <v>0</v>
      </c>
      <c r="V14" s="30">
        <f>(V4+V5+V6+V7+V8+V9+V10+V11+V12+V13)/10</f>
        <v>0</v>
      </c>
      <c r="W14" s="30">
        <f t="shared" si="0"/>
        <v>0</v>
      </c>
      <c r="X14" s="30">
        <f t="shared" si="0"/>
        <v>0</v>
      </c>
      <c r="Y14" s="30">
        <f>(Y4+Y5+Y6+Y7+Y8+Y9+Y10+Y11+Y12+Y13)/10</f>
        <v>0</v>
      </c>
      <c r="Z14" s="30">
        <f>(Z4+Z5+Z6+Z7+Z8+Z9+Z10+Z11+Z12+Z13)/10</f>
        <v>0</v>
      </c>
    </row>
    <row r="19" spans="7:7" x14ac:dyDescent="0.25">
      <c r="G19" s="31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4:AF14"/>
  <sheetViews>
    <sheetView workbookViewId="0">
      <selection activeCell="G19" sqref="G19"/>
    </sheetView>
  </sheetViews>
  <sheetFormatPr defaultRowHeight="15" x14ac:dyDescent="0.25"/>
  <sheetData>
    <row r="14" spans="5:32" x14ac:dyDescent="0.25">
      <c r="E14" s="45">
        <v>118</v>
      </c>
      <c r="F14" s="43" t="s">
        <v>58</v>
      </c>
      <c r="G14" s="48">
        <v>10</v>
      </c>
      <c r="H14" s="47">
        <v>3.75</v>
      </c>
      <c r="I14" s="47">
        <v>4.9000000000000004</v>
      </c>
      <c r="J14" s="47">
        <v>37.200000000000003</v>
      </c>
      <c r="K14" s="47">
        <v>208.5</v>
      </c>
      <c r="L14" s="47">
        <v>0</v>
      </c>
      <c r="M14" s="47">
        <v>0</v>
      </c>
      <c r="N14" s="47">
        <v>0.04</v>
      </c>
      <c r="O14" s="47">
        <v>0</v>
      </c>
      <c r="P14" s="47">
        <v>2.5000000000000001E-2</v>
      </c>
      <c r="Q14" s="47">
        <v>1.05</v>
      </c>
      <c r="R14" s="47">
        <v>0</v>
      </c>
      <c r="S14" s="47">
        <v>0</v>
      </c>
      <c r="T14" s="48">
        <v>10</v>
      </c>
      <c r="U14" s="47">
        <v>3.75</v>
      </c>
      <c r="V14" s="47">
        <v>4.9000000000000004</v>
      </c>
      <c r="W14" s="47">
        <v>37.200000000000003</v>
      </c>
      <c r="X14" s="47">
        <v>208.5</v>
      </c>
      <c r="Y14" s="47">
        <v>0</v>
      </c>
      <c r="Z14" s="47">
        <v>0</v>
      </c>
      <c r="AA14" s="47">
        <v>0.04</v>
      </c>
      <c r="AB14" s="47">
        <v>0</v>
      </c>
      <c r="AC14" s="47">
        <v>2.5000000000000001E-2</v>
      </c>
      <c r="AD14" s="47">
        <v>1.05</v>
      </c>
      <c r="AE14" s="47">
        <v>0</v>
      </c>
      <c r="AF14" s="47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2024-07-09T08:19:34Z</dcterms:modified>
</cp:coreProperties>
</file>